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22995" windowHeight="9285"/>
  </bookViews>
  <sheets>
    <sheet name="Сводка" sheetId="3" r:id="rId1"/>
    <sheet name="Банк" sheetId="1" r:id="rId2"/>
    <sheet name="Банк по статьям" sheetId="2" r:id="rId3"/>
    <sheet name="АвОтч" sheetId="4" r:id="rId4"/>
    <sheet name="Касса" sheetId="5" r:id="rId5"/>
    <sheet name="Касса по статьям" sheetId="6" r:id="rId6"/>
    <sheet name="Расх.ордера" sheetId="7" r:id="rId7"/>
    <sheet name="Расходники по статьям" sheetId="8" r:id="rId8"/>
    <sheet name="Вед_Прих.Орд." sheetId="9" r:id="rId9"/>
    <sheet name="Приходы по статьям" sheetId="10" r:id="rId10"/>
    <sheet name="Обороты по папкам" sheetId="11" r:id="rId11"/>
  </sheets>
  <definedNames>
    <definedName name="_xlnm._FilterDatabase" localSheetId="4" hidden="1">Касса!$A$1:$G$109</definedName>
    <definedName name="_xlnm._FilterDatabase" localSheetId="5" hidden="1">'Касса по статьям'!$A$1:$C$1</definedName>
    <definedName name="_xlnm.Print_Area" localSheetId="8">Вед_Прих.Орд.!$A$1:$E$56</definedName>
  </definedNames>
  <calcPr calcId="144525" refMode="R1C1"/>
</workbook>
</file>

<file path=xl/calcChain.xml><?xml version="1.0" encoding="utf-8"?>
<calcChain xmlns="http://schemas.openxmlformats.org/spreadsheetml/2006/main">
  <c r="E8" i="11" l="1"/>
  <c r="D8" i="11"/>
  <c r="C8" i="11"/>
  <c r="B8" i="11"/>
  <c r="C47" i="3" l="1"/>
  <c r="B47" i="3"/>
  <c r="B46" i="3"/>
  <c r="B48" i="3"/>
  <c r="B10" i="10"/>
  <c r="D16" i="9"/>
  <c r="D56" i="9" s="1"/>
  <c r="C14" i="8"/>
  <c r="C9" i="8"/>
  <c r="D52" i="7"/>
  <c r="E109" i="5" l="1"/>
  <c r="D109" i="5"/>
  <c r="F3" i="5"/>
  <c r="F4" i="5" s="1"/>
  <c r="F5" i="5" s="1"/>
  <c r="F6" i="5" s="1"/>
  <c r="F7" i="5" s="1"/>
  <c r="F8" i="5" s="1"/>
  <c r="F9" i="5" s="1"/>
  <c r="F10" i="5" s="1"/>
  <c r="F11" i="5" s="1"/>
  <c r="F12" i="5" s="1"/>
  <c r="F13" i="5" s="1"/>
  <c r="F14" i="5" s="1"/>
  <c r="F15" i="5" s="1"/>
  <c r="F16" i="5" s="1"/>
  <c r="F17" i="5" s="1"/>
  <c r="F18" i="5" s="1"/>
  <c r="F19" i="5" s="1"/>
  <c r="F20" i="5" s="1"/>
  <c r="F21" i="5" s="1"/>
  <c r="F22" i="5" s="1"/>
  <c r="F23" i="5" s="1"/>
  <c r="F24" i="5" s="1"/>
  <c r="F25" i="5" s="1"/>
  <c r="F26" i="5" s="1"/>
  <c r="F27" i="5" s="1"/>
  <c r="F28" i="5" s="1"/>
  <c r="F29" i="5" s="1"/>
  <c r="F30" i="5" s="1"/>
  <c r="F31" i="5" s="1"/>
  <c r="F32" i="5" s="1"/>
  <c r="F33" i="5" s="1"/>
  <c r="F34" i="5" s="1"/>
  <c r="F35" i="5" s="1"/>
  <c r="F36" i="5" s="1"/>
  <c r="F37" i="5" s="1"/>
  <c r="F38" i="5" s="1"/>
  <c r="F39" i="5" s="1"/>
  <c r="F40" i="5" s="1"/>
  <c r="F41" i="5" s="1"/>
  <c r="F42" i="5" s="1"/>
  <c r="F43" i="5" s="1"/>
  <c r="F44" i="5" s="1"/>
  <c r="F45" i="5" s="1"/>
  <c r="F46" i="5" s="1"/>
  <c r="F47" i="5" s="1"/>
  <c r="F48" i="5" s="1"/>
  <c r="F49" i="5" s="1"/>
  <c r="F50" i="5" s="1"/>
  <c r="F51" i="5" s="1"/>
  <c r="F52" i="5" s="1"/>
  <c r="F53" i="5" s="1"/>
  <c r="F54" i="5" s="1"/>
  <c r="F55" i="5" s="1"/>
  <c r="F56" i="5" s="1"/>
  <c r="F57" i="5" s="1"/>
  <c r="F58" i="5" s="1"/>
  <c r="F59" i="5" s="1"/>
  <c r="F60" i="5" s="1"/>
  <c r="F61" i="5" s="1"/>
  <c r="F62" i="5" s="1"/>
  <c r="F63" i="5" s="1"/>
  <c r="F64" i="5" s="1"/>
  <c r="F65" i="5" s="1"/>
  <c r="F66" i="5" s="1"/>
  <c r="F67" i="5" s="1"/>
  <c r="F68" i="5" s="1"/>
  <c r="F69" i="5" s="1"/>
  <c r="F70" i="5" s="1"/>
  <c r="F71" i="5" s="1"/>
  <c r="F72" i="5" s="1"/>
  <c r="F73" i="5" s="1"/>
  <c r="F74" i="5" s="1"/>
  <c r="F75" i="5" s="1"/>
  <c r="F76" i="5" s="1"/>
  <c r="F77" i="5" s="1"/>
  <c r="F78" i="5" s="1"/>
  <c r="F79" i="5" s="1"/>
  <c r="F80" i="5" s="1"/>
  <c r="F81" i="5" s="1"/>
  <c r="F82" i="5" s="1"/>
  <c r="F83" i="5" s="1"/>
  <c r="F84" i="5" s="1"/>
  <c r="F85" i="5" s="1"/>
  <c r="F86" i="5" s="1"/>
  <c r="F87" i="5" s="1"/>
  <c r="F88" i="5" s="1"/>
  <c r="F89" i="5" s="1"/>
  <c r="F90" i="5" s="1"/>
  <c r="F91" i="5" s="1"/>
  <c r="F92" i="5" s="1"/>
  <c r="F93" i="5" s="1"/>
  <c r="F94" i="5" s="1"/>
  <c r="F95" i="5" s="1"/>
  <c r="F96" i="5" s="1"/>
  <c r="F97" i="5" s="1"/>
  <c r="F98" i="5" s="1"/>
  <c r="F99" i="5" s="1"/>
  <c r="F100" i="5" s="1"/>
  <c r="F101" i="5" s="1"/>
  <c r="F102" i="5" s="1"/>
  <c r="F103" i="5" s="1"/>
  <c r="F104" i="5" s="1"/>
  <c r="F105" i="5" s="1"/>
  <c r="F106" i="5" s="1"/>
  <c r="F107" i="5" s="1"/>
  <c r="F108" i="5" s="1"/>
  <c r="J13" i="4"/>
  <c r="I13" i="4"/>
  <c r="I8" i="4"/>
  <c r="J8" i="4"/>
  <c r="D31" i="4" l="1"/>
  <c r="D22" i="4"/>
  <c r="C41" i="2" l="1"/>
  <c r="B41" i="2"/>
  <c r="B43" i="2" s="1"/>
  <c r="B1" i="3"/>
  <c r="F951" i="1"/>
  <c r="D951" i="1"/>
  <c r="H4" i="1"/>
  <c r="H5" i="1" s="1"/>
  <c r="H6" i="1" s="1"/>
  <c r="H7" i="1" s="1"/>
  <c r="H8" i="1" s="1"/>
  <c r="H9" i="1" s="1"/>
  <c r="H10" i="1" s="1"/>
  <c r="H11" i="1" s="1"/>
  <c r="H12" i="1" s="1"/>
  <c r="H13" i="1" s="1"/>
  <c r="H14" i="1" s="1"/>
  <c r="H15" i="1" s="1"/>
  <c r="H16" i="1" s="1"/>
  <c r="H17" i="1" s="1"/>
  <c r="H18" i="1" s="1"/>
  <c r="H19" i="1" s="1"/>
  <c r="H20" i="1" s="1"/>
  <c r="H21" i="1" s="1"/>
  <c r="H22" i="1" s="1"/>
  <c r="H23" i="1" s="1"/>
  <c r="H24" i="1" s="1"/>
  <c r="H25" i="1" s="1"/>
  <c r="H26" i="1" s="1"/>
  <c r="H27" i="1" s="1"/>
  <c r="H28" i="1" s="1"/>
  <c r="H29" i="1" s="1"/>
  <c r="H30" i="1" s="1"/>
  <c r="H31" i="1" s="1"/>
  <c r="H32" i="1" s="1"/>
  <c r="H33" i="1" s="1"/>
  <c r="H34" i="1" s="1"/>
  <c r="H35" i="1" s="1"/>
  <c r="H36" i="1" s="1"/>
  <c r="H37" i="1" s="1"/>
  <c r="H38" i="1" s="1"/>
  <c r="H39" i="1" s="1"/>
  <c r="H40" i="1" s="1"/>
  <c r="H41" i="1" s="1"/>
  <c r="H42" i="1" s="1"/>
  <c r="H43" i="1" s="1"/>
  <c r="H44" i="1" s="1"/>
  <c r="H45" i="1" s="1"/>
  <c r="H46" i="1" s="1"/>
  <c r="H47" i="1" s="1"/>
  <c r="H48" i="1" s="1"/>
  <c r="H49" i="1" s="1"/>
  <c r="H50" i="1" s="1"/>
  <c r="H51" i="1" s="1"/>
  <c r="H52" i="1" s="1"/>
  <c r="H53" i="1" s="1"/>
  <c r="H54" i="1" s="1"/>
  <c r="H55" i="1" s="1"/>
  <c r="H56" i="1" s="1"/>
  <c r="H57" i="1" s="1"/>
  <c r="H58" i="1" s="1"/>
  <c r="H59" i="1" s="1"/>
  <c r="H60" i="1" s="1"/>
  <c r="H61" i="1" s="1"/>
  <c r="H62" i="1" s="1"/>
  <c r="H63" i="1" s="1"/>
  <c r="H64" i="1" s="1"/>
  <c r="H65" i="1" s="1"/>
  <c r="H66" i="1" s="1"/>
  <c r="H67" i="1" s="1"/>
  <c r="H68" i="1" s="1"/>
  <c r="H69" i="1" s="1"/>
  <c r="H70" i="1" s="1"/>
  <c r="H71" i="1" s="1"/>
  <c r="H72" i="1" s="1"/>
  <c r="H73" i="1" s="1"/>
  <c r="H74" i="1" s="1"/>
  <c r="H75" i="1" s="1"/>
  <c r="H76" i="1" s="1"/>
  <c r="H77" i="1" s="1"/>
  <c r="H78" i="1" s="1"/>
  <c r="H79" i="1" s="1"/>
  <c r="H80" i="1" s="1"/>
  <c r="H81" i="1" s="1"/>
  <c r="H82" i="1" s="1"/>
  <c r="H83" i="1" s="1"/>
  <c r="H84" i="1" s="1"/>
  <c r="H85" i="1" s="1"/>
  <c r="H86" i="1" s="1"/>
  <c r="H87" i="1" s="1"/>
  <c r="H88" i="1" s="1"/>
  <c r="H89" i="1" s="1"/>
  <c r="H90" i="1" s="1"/>
  <c r="H91" i="1" s="1"/>
  <c r="H92" i="1" s="1"/>
  <c r="H93" i="1" s="1"/>
  <c r="H94" i="1" s="1"/>
  <c r="H95" i="1" s="1"/>
  <c r="H96" i="1" s="1"/>
  <c r="H97" i="1" s="1"/>
  <c r="H98" i="1" s="1"/>
  <c r="H99" i="1" s="1"/>
  <c r="H100" i="1" s="1"/>
  <c r="H101" i="1" s="1"/>
  <c r="H102" i="1" s="1"/>
  <c r="H103" i="1" s="1"/>
  <c r="H104" i="1" s="1"/>
  <c r="H105" i="1" s="1"/>
  <c r="H106" i="1" s="1"/>
  <c r="H107" i="1" s="1"/>
  <c r="H108" i="1" s="1"/>
  <c r="H109" i="1" s="1"/>
  <c r="H110" i="1" s="1"/>
  <c r="H111" i="1" s="1"/>
  <c r="H112" i="1" s="1"/>
  <c r="H113" i="1" s="1"/>
  <c r="H114" i="1" s="1"/>
  <c r="H115" i="1" s="1"/>
  <c r="H116" i="1" s="1"/>
  <c r="H117" i="1" s="1"/>
  <c r="H118" i="1" s="1"/>
  <c r="H119" i="1" s="1"/>
  <c r="H120" i="1" s="1"/>
  <c r="H121" i="1" s="1"/>
  <c r="H122" i="1" s="1"/>
  <c r="H123" i="1" s="1"/>
  <c r="H124" i="1" s="1"/>
  <c r="H125" i="1" s="1"/>
  <c r="H126" i="1" s="1"/>
  <c r="H127" i="1" s="1"/>
  <c r="H128" i="1" s="1"/>
  <c r="H129" i="1" s="1"/>
  <c r="H130" i="1" s="1"/>
  <c r="H131" i="1" s="1"/>
  <c r="H132" i="1" s="1"/>
  <c r="H133" i="1" s="1"/>
  <c r="H134" i="1" s="1"/>
  <c r="H135" i="1" s="1"/>
  <c r="H136" i="1" s="1"/>
  <c r="H137" i="1" s="1"/>
  <c r="H138" i="1" s="1"/>
  <c r="H139" i="1" s="1"/>
  <c r="H140" i="1" s="1"/>
  <c r="H141" i="1" s="1"/>
  <c r="H142" i="1" s="1"/>
  <c r="H143" i="1" s="1"/>
  <c r="H144" i="1" s="1"/>
  <c r="H145" i="1" s="1"/>
  <c r="H146" i="1" s="1"/>
  <c r="H147" i="1" s="1"/>
  <c r="H148" i="1" s="1"/>
  <c r="H149" i="1" s="1"/>
  <c r="H150" i="1" s="1"/>
  <c r="H151" i="1" s="1"/>
  <c r="H152" i="1" s="1"/>
  <c r="H153" i="1" s="1"/>
  <c r="H154" i="1" s="1"/>
  <c r="H155" i="1" s="1"/>
  <c r="H156" i="1" s="1"/>
  <c r="H157" i="1" s="1"/>
  <c r="H158" i="1" s="1"/>
  <c r="H159" i="1" s="1"/>
  <c r="H160" i="1" s="1"/>
  <c r="H161" i="1" s="1"/>
  <c r="H162" i="1" s="1"/>
  <c r="H163" i="1" s="1"/>
  <c r="H164" i="1" s="1"/>
  <c r="H165" i="1" s="1"/>
  <c r="H166" i="1" s="1"/>
  <c r="H167" i="1" s="1"/>
  <c r="H168" i="1" s="1"/>
  <c r="H169" i="1" s="1"/>
  <c r="H170" i="1" s="1"/>
  <c r="H171" i="1" s="1"/>
  <c r="H172" i="1" s="1"/>
  <c r="H173" i="1" s="1"/>
  <c r="H174" i="1" s="1"/>
  <c r="H175" i="1" s="1"/>
  <c r="H176" i="1" s="1"/>
  <c r="H177" i="1" s="1"/>
  <c r="H178" i="1" s="1"/>
  <c r="H179" i="1" s="1"/>
  <c r="H180" i="1" s="1"/>
  <c r="H181" i="1" s="1"/>
  <c r="H182" i="1" s="1"/>
  <c r="H183" i="1" s="1"/>
  <c r="H184" i="1" s="1"/>
  <c r="H185" i="1" s="1"/>
  <c r="H186" i="1" s="1"/>
  <c r="H187" i="1" s="1"/>
  <c r="H188" i="1" s="1"/>
  <c r="H189" i="1" s="1"/>
  <c r="H190" i="1" s="1"/>
  <c r="H191" i="1" s="1"/>
  <c r="H192" i="1" s="1"/>
  <c r="H193" i="1" s="1"/>
  <c r="H194" i="1" s="1"/>
  <c r="H195" i="1" s="1"/>
  <c r="H196" i="1" s="1"/>
  <c r="H197" i="1" s="1"/>
  <c r="H198" i="1" s="1"/>
  <c r="H199" i="1" s="1"/>
  <c r="H200" i="1" s="1"/>
  <c r="H201" i="1" s="1"/>
  <c r="H202" i="1" s="1"/>
  <c r="H203" i="1" s="1"/>
  <c r="H204" i="1" s="1"/>
  <c r="H205" i="1" s="1"/>
  <c r="H206" i="1" s="1"/>
  <c r="H207" i="1" s="1"/>
  <c r="H208" i="1" s="1"/>
  <c r="H209" i="1" s="1"/>
  <c r="H210" i="1" s="1"/>
  <c r="H211" i="1" s="1"/>
  <c r="H212" i="1" s="1"/>
  <c r="H213" i="1" s="1"/>
  <c r="H214" i="1" s="1"/>
  <c r="H215" i="1" s="1"/>
  <c r="H216" i="1" s="1"/>
  <c r="H217" i="1" s="1"/>
  <c r="H218" i="1" s="1"/>
  <c r="H219" i="1" s="1"/>
  <c r="H220" i="1" s="1"/>
  <c r="H221" i="1" s="1"/>
  <c r="H222" i="1" s="1"/>
  <c r="H223" i="1" s="1"/>
  <c r="H224" i="1" s="1"/>
  <c r="H225" i="1" s="1"/>
  <c r="H226" i="1" s="1"/>
  <c r="H227" i="1" s="1"/>
  <c r="H228" i="1" s="1"/>
  <c r="H229" i="1" s="1"/>
  <c r="H230" i="1" s="1"/>
  <c r="H231" i="1" s="1"/>
  <c r="H232" i="1" s="1"/>
  <c r="H233" i="1" s="1"/>
  <c r="H234" i="1" s="1"/>
  <c r="H235" i="1" s="1"/>
  <c r="H236" i="1" s="1"/>
  <c r="H237" i="1" s="1"/>
  <c r="H238" i="1" s="1"/>
  <c r="H239" i="1" s="1"/>
  <c r="H240" i="1" s="1"/>
  <c r="H241" i="1" s="1"/>
  <c r="H242" i="1" s="1"/>
  <c r="H243" i="1" s="1"/>
  <c r="H244" i="1" s="1"/>
  <c r="H245" i="1" s="1"/>
  <c r="H246" i="1" s="1"/>
  <c r="H247" i="1" s="1"/>
  <c r="H248" i="1" s="1"/>
  <c r="H249" i="1" s="1"/>
  <c r="H250" i="1" s="1"/>
  <c r="H251" i="1" s="1"/>
  <c r="H252" i="1" s="1"/>
  <c r="H253" i="1" s="1"/>
  <c r="H254" i="1" s="1"/>
  <c r="H255" i="1" s="1"/>
  <c r="H256" i="1" s="1"/>
  <c r="H257" i="1" s="1"/>
  <c r="H258" i="1" s="1"/>
  <c r="H259" i="1" s="1"/>
  <c r="H260" i="1" s="1"/>
  <c r="H261" i="1" s="1"/>
  <c r="H262" i="1" s="1"/>
  <c r="H263" i="1" s="1"/>
  <c r="H264" i="1" s="1"/>
  <c r="H265" i="1" s="1"/>
  <c r="H266" i="1" s="1"/>
  <c r="H267" i="1" s="1"/>
  <c r="H268" i="1" s="1"/>
  <c r="H269" i="1" s="1"/>
  <c r="H270" i="1" s="1"/>
  <c r="H271" i="1" s="1"/>
  <c r="H272" i="1" s="1"/>
  <c r="H273" i="1" s="1"/>
  <c r="H274" i="1" s="1"/>
  <c r="H275" i="1" s="1"/>
  <c r="H276" i="1" s="1"/>
  <c r="H277" i="1" s="1"/>
  <c r="H278" i="1" s="1"/>
  <c r="H279" i="1" s="1"/>
  <c r="H280" i="1" s="1"/>
  <c r="H281" i="1" s="1"/>
  <c r="H282" i="1" s="1"/>
  <c r="H283" i="1" s="1"/>
  <c r="H284" i="1" s="1"/>
  <c r="H285" i="1" s="1"/>
  <c r="H286" i="1" s="1"/>
  <c r="H287" i="1" s="1"/>
  <c r="H288" i="1" s="1"/>
  <c r="H289" i="1" s="1"/>
  <c r="H290" i="1" s="1"/>
  <c r="H291" i="1" s="1"/>
  <c r="H292" i="1" s="1"/>
  <c r="H293" i="1" s="1"/>
  <c r="H294" i="1" s="1"/>
  <c r="H295" i="1" s="1"/>
  <c r="H296" i="1" s="1"/>
  <c r="H297" i="1" s="1"/>
  <c r="H298" i="1" s="1"/>
  <c r="H299" i="1" s="1"/>
  <c r="H300" i="1" s="1"/>
  <c r="H301" i="1" s="1"/>
  <c r="H302" i="1" s="1"/>
  <c r="H303" i="1" s="1"/>
  <c r="H304" i="1" s="1"/>
  <c r="H305" i="1" s="1"/>
  <c r="H306" i="1" s="1"/>
  <c r="H307" i="1" s="1"/>
  <c r="H308" i="1" s="1"/>
  <c r="H309" i="1" s="1"/>
  <c r="H310" i="1" s="1"/>
  <c r="H311" i="1" s="1"/>
  <c r="H312" i="1" s="1"/>
  <c r="H313" i="1" s="1"/>
  <c r="H314" i="1" s="1"/>
  <c r="H315" i="1" s="1"/>
  <c r="H316" i="1" s="1"/>
  <c r="H317" i="1" s="1"/>
  <c r="H318" i="1" s="1"/>
  <c r="H319" i="1" s="1"/>
  <c r="H320" i="1" s="1"/>
  <c r="H321" i="1" s="1"/>
  <c r="H322" i="1" s="1"/>
  <c r="H323" i="1" s="1"/>
  <c r="H324" i="1" s="1"/>
  <c r="H325" i="1" s="1"/>
  <c r="H326" i="1" s="1"/>
  <c r="H327" i="1" s="1"/>
  <c r="H328" i="1" s="1"/>
  <c r="H329" i="1" s="1"/>
  <c r="H330" i="1" s="1"/>
  <c r="H331" i="1" s="1"/>
  <c r="H332" i="1" s="1"/>
  <c r="H333" i="1" s="1"/>
  <c r="H334" i="1" s="1"/>
  <c r="H335" i="1" s="1"/>
  <c r="H336" i="1" s="1"/>
  <c r="H337" i="1" s="1"/>
  <c r="H338" i="1" s="1"/>
  <c r="H339" i="1" s="1"/>
  <c r="H340" i="1" s="1"/>
  <c r="H341" i="1" s="1"/>
  <c r="H342" i="1" s="1"/>
  <c r="H343" i="1" s="1"/>
  <c r="H344" i="1" s="1"/>
  <c r="H345" i="1" s="1"/>
  <c r="H346" i="1" s="1"/>
  <c r="H347" i="1" s="1"/>
  <c r="H348" i="1" s="1"/>
  <c r="H349" i="1" s="1"/>
  <c r="H350" i="1" s="1"/>
  <c r="H351" i="1" s="1"/>
  <c r="H352" i="1" s="1"/>
  <c r="H353" i="1" s="1"/>
  <c r="H354" i="1" s="1"/>
  <c r="H355" i="1" s="1"/>
  <c r="H356" i="1" s="1"/>
  <c r="H357" i="1" s="1"/>
  <c r="H358" i="1" s="1"/>
  <c r="H359" i="1" s="1"/>
  <c r="H360" i="1" s="1"/>
  <c r="H361" i="1" s="1"/>
  <c r="H362" i="1" s="1"/>
  <c r="H363" i="1" s="1"/>
  <c r="H364" i="1" s="1"/>
  <c r="H365" i="1" s="1"/>
  <c r="H366" i="1" s="1"/>
  <c r="H367" i="1" s="1"/>
  <c r="H368" i="1" s="1"/>
  <c r="H369" i="1" s="1"/>
  <c r="H370" i="1" s="1"/>
  <c r="H371" i="1" s="1"/>
  <c r="H372" i="1" s="1"/>
  <c r="H373" i="1" s="1"/>
  <c r="H374" i="1" s="1"/>
  <c r="H375" i="1" s="1"/>
  <c r="H376" i="1" s="1"/>
  <c r="H377" i="1" s="1"/>
  <c r="H378" i="1" s="1"/>
  <c r="H379" i="1" s="1"/>
  <c r="H380" i="1" s="1"/>
  <c r="H381" i="1" s="1"/>
  <c r="H382" i="1" s="1"/>
  <c r="H383" i="1" s="1"/>
  <c r="H384" i="1" s="1"/>
  <c r="H385" i="1" s="1"/>
  <c r="H386" i="1" s="1"/>
  <c r="H387" i="1" s="1"/>
  <c r="H388" i="1" s="1"/>
  <c r="H389" i="1" s="1"/>
  <c r="H390" i="1" s="1"/>
  <c r="H391" i="1" s="1"/>
  <c r="H392" i="1" s="1"/>
  <c r="H393" i="1" s="1"/>
  <c r="H394" i="1" s="1"/>
  <c r="H395" i="1" s="1"/>
  <c r="H396" i="1" s="1"/>
  <c r="H397" i="1" s="1"/>
  <c r="H398" i="1" s="1"/>
  <c r="H399" i="1" s="1"/>
  <c r="H400" i="1" s="1"/>
  <c r="H401" i="1" s="1"/>
  <c r="H402" i="1" s="1"/>
  <c r="H403" i="1" s="1"/>
  <c r="H404" i="1" s="1"/>
  <c r="H405" i="1" s="1"/>
  <c r="H406" i="1" s="1"/>
  <c r="H407" i="1" s="1"/>
  <c r="H408" i="1" s="1"/>
  <c r="H409" i="1" s="1"/>
  <c r="H410" i="1" s="1"/>
  <c r="H411" i="1" s="1"/>
  <c r="H412" i="1" s="1"/>
  <c r="H413" i="1" s="1"/>
  <c r="H414" i="1" s="1"/>
  <c r="H415" i="1" s="1"/>
  <c r="H416" i="1" s="1"/>
  <c r="H417" i="1" s="1"/>
  <c r="H418" i="1" s="1"/>
  <c r="H419" i="1" s="1"/>
  <c r="H420" i="1" s="1"/>
  <c r="H421" i="1" s="1"/>
  <c r="H422" i="1" s="1"/>
  <c r="H423" i="1" s="1"/>
  <c r="H424" i="1" s="1"/>
  <c r="H425" i="1" s="1"/>
  <c r="H426" i="1" s="1"/>
  <c r="H427" i="1" s="1"/>
  <c r="H428" i="1" s="1"/>
  <c r="H429" i="1" s="1"/>
  <c r="H430" i="1" s="1"/>
  <c r="H431" i="1" s="1"/>
  <c r="H432" i="1" s="1"/>
  <c r="H433" i="1" s="1"/>
  <c r="H434" i="1" s="1"/>
  <c r="H435" i="1" s="1"/>
  <c r="H436" i="1" s="1"/>
  <c r="H437" i="1" s="1"/>
  <c r="H438" i="1" s="1"/>
  <c r="H439" i="1" s="1"/>
  <c r="H440" i="1" s="1"/>
  <c r="H441" i="1" s="1"/>
  <c r="H442" i="1" s="1"/>
  <c r="H443" i="1" s="1"/>
  <c r="H444" i="1" s="1"/>
  <c r="H445" i="1" s="1"/>
  <c r="H446" i="1" s="1"/>
  <c r="H447" i="1" s="1"/>
  <c r="H448" i="1" s="1"/>
  <c r="H449" i="1" s="1"/>
  <c r="H450" i="1" s="1"/>
  <c r="H451" i="1" s="1"/>
  <c r="H452" i="1" s="1"/>
  <c r="H453" i="1" s="1"/>
  <c r="H454" i="1" s="1"/>
  <c r="H455" i="1" s="1"/>
  <c r="H456" i="1" s="1"/>
  <c r="H457" i="1" s="1"/>
  <c r="H458" i="1" s="1"/>
  <c r="H459" i="1" s="1"/>
  <c r="H460" i="1" s="1"/>
  <c r="H461" i="1" s="1"/>
  <c r="H462" i="1" s="1"/>
  <c r="H463" i="1" s="1"/>
  <c r="H464" i="1" s="1"/>
  <c r="H465" i="1" s="1"/>
  <c r="H466" i="1" s="1"/>
  <c r="H467" i="1" s="1"/>
  <c r="H468" i="1" s="1"/>
  <c r="H469" i="1" s="1"/>
  <c r="H470" i="1" s="1"/>
  <c r="H471" i="1" s="1"/>
  <c r="H472" i="1" s="1"/>
  <c r="H473" i="1" s="1"/>
  <c r="H474" i="1" s="1"/>
  <c r="H475" i="1" s="1"/>
  <c r="H476" i="1" s="1"/>
  <c r="H477" i="1" s="1"/>
  <c r="H478" i="1" s="1"/>
  <c r="H479" i="1" s="1"/>
  <c r="H480" i="1" s="1"/>
  <c r="H481" i="1" s="1"/>
  <c r="H482" i="1" s="1"/>
  <c r="H483" i="1" s="1"/>
  <c r="H484" i="1" s="1"/>
  <c r="H485" i="1" s="1"/>
  <c r="H486" i="1" s="1"/>
  <c r="H487" i="1" s="1"/>
  <c r="H488" i="1" s="1"/>
  <c r="H489" i="1" s="1"/>
  <c r="H490" i="1" s="1"/>
  <c r="H491" i="1" s="1"/>
  <c r="H492" i="1" s="1"/>
  <c r="H493" i="1" s="1"/>
  <c r="H494" i="1" s="1"/>
  <c r="H495" i="1" s="1"/>
  <c r="H496" i="1" s="1"/>
  <c r="H497" i="1" s="1"/>
  <c r="H498" i="1" s="1"/>
  <c r="H499" i="1" s="1"/>
  <c r="H500" i="1" s="1"/>
  <c r="H501" i="1" s="1"/>
  <c r="H502" i="1" s="1"/>
  <c r="H503" i="1" s="1"/>
  <c r="H504" i="1" s="1"/>
  <c r="H505" i="1" s="1"/>
  <c r="H506" i="1" s="1"/>
  <c r="H507" i="1" s="1"/>
  <c r="H508" i="1" s="1"/>
  <c r="H509" i="1" s="1"/>
  <c r="H510" i="1" s="1"/>
  <c r="H511" i="1" s="1"/>
  <c r="H512" i="1" s="1"/>
  <c r="H513" i="1" s="1"/>
  <c r="H514" i="1" s="1"/>
  <c r="H515" i="1" s="1"/>
  <c r="H516" i="1" s="1"/>
  <c r="H517" i="1" s="1"/>
  <c r="H518" i="1" s="1"/>
  <c r="H519" i="1" s="1"/>
  <c r="H520" i="1" s="1"/>
  <c r="H521" i="1" s="1"/>
  <c r="H522" i="1" s="1"/>
  <c r="H523" i="1" s="1"/>
  <c r="H524" i="1" s="1"/>
  <c r="H525" i="1" s="1"/>
  <c r="H526" i="1" s="1"/>
  <c r="H527" i="1" s="1"/>
  <c r="H528" i="1" s="1"/>
  <c r="H529" i="1" s="1"/>
  <c r="H530" i="1" s="1"/>
  <c r="H531" i="1" s="1"/>
  <c r="H532" i="1" s="1"/>
  <c r="H533" i="1" s="1"/>
  <c r="H534" i="1" s="1"/>
  <c r="H535" i="1" s="1"/>
  <c r="H536" i="1" s="1"/>
  <c r="H537" i="1" s="1"/>
  <c r="H538" i="1" s="1"/>
  <c r="H539" i="1" s="1"/>
  <c r="H540" i="1" s="1"/>
  <c r="H541" i="1" s="1"/>
  <c r="H542" i="1" s="1"/>
  <c r="H543" i="1" s="1"/>
  <c r="H544" i="1" s="1"/>
  <c r="H545" i="1" s="1"/>
  <c r="H546" i="1" s="1"/>
  <c r="H547" i="1" s="1"/>
  <c r="H548" i="1" s="1"/>
  <c r="H549" i="1" s="1"/>
  <c r="H550" i="1" s="1"/>
  <c r="H551" i="1" s="1"/>
  <c r="H552" i="1" s="1"/>
  <c r="H553" i="1" s="1"/>
  <c r="H554" i="1" s="1"/>
  <c r="H555" i="1" s="1"/>
  <c r="H556" i="1" s="1"/>
  <c r="H557" i="1" s="1"/>
  <c r="H558" i="1" s="1"/>
  <c r="H559" i="1" s="1"/>
  <c r="H560" i="1" s="1"/>
  <c r="H561" i="1" s="1"/>
  <c r="H562" i="1" s="1"/>
  <c r="H563" i="1" s="1"/>
  <c r="H564" i="1" s="1"/>
  <c r="H565" i="1" s="1"/>
  <c r="H566" i="1" s="1"/>
  <c r="H567" i="1" s="1"/>
  <c r="H568" i="1" s="1"/>
  <c r="H569" i="1" s="1"/>
  <c r="H570" i="1" s="1"/>
  <c r="H571" i="1" s="1"/>
  <c r="H572" i="1" s="1"/>
  <c r="H573" i="1" s="1"/>
  <c r="H574" i="1" s="1"/>
  <c r="H575" i="1" s="1"/>
  <c r="H576" i="1" s="1"/>
  <c r="H577" i="1" s="1"/>
  <c r="H578" i="1" s="1"/>
  <c r="H579" i="1" s="1"/>
  <c r="H580" i="1" s="1"/>
  <c r="H581" i="1" s="1"/>
  <c r="H582" i="1" s="1"/>
  <c r="H583" i="1" s="1"/>
  <c r="H584" i="1" s="1"/>
  <c r="H585" i="1" s="1"/>
  <c r="H586" i="1" s="1"/>
  <c r="H587" i="1" s="1"/>
  <c r="H588" i="1" s="1"/>
  <c r="H589" i="1" s="1"/>
  <c r="H590" i="1" s="1"/>
  <c r="H591" i="1" s="1"/>
  <c r="H592" i="1" s="1"/>
  <c r="H593" i="1" s="1"/>
  <c r="H594" i="1" s="1"/>
  <c r="H595" i="1" s="1"/>
  <c r="H596" i="1" s="1"/>
  <c r="H597" i="1" s="1"/>
  <c r="H598" i="1" s="1"/>
  <c r="H599" i="1" s="1"/>
  <c r="H600" i="1" s="1"/>
  <c r="H601" i="1" s="1"/>
  <c r="H602" i="1" s="1"/>
  <c r="H603" i="1" s="1"/>
  <c r="H604" i="1" s="1"/>
  <c r="H605" i="1" s="1"/>
  <c r="H606" i="1" s="1"/>
  <c r="H607" i="1" s="1"/>
  <c r="H608" i="1" s="1"/>
  <c r="H609" i="1" s="1"/>
  <c r="H610" i="1" s="1"/>
  <c r="H611" i="1" s="1"/>
  <c r="H612" i="1" s="1"/>
  <c r="H613" i="1" s="1"/>
  <c r="H614" i="1" s="1"/>
  <c r="H615" i="1" s="1"/>
  <c r="H616" i="1" s="1"/>
  <c r="H617" i="1" s="1"/>
  <c r="H618" i="1" s="1"/>
  <c r="H619" i="1" s="1"/>
  <c r="H620" i="1" s="1"/>
  <c r="H621" i="1" s="1"/>
  <c r="H622" i="1" s="1"/>
  <c r="H623" i="1" s="1"/>
  <c r="H624" i="1" s="1"/>
  <c r="H625" i="1" s="1"/>
  <c r="H626" i="1" s="1"/>
  <c r="H627" i="1" s="1"/>
  <c r="H628" i="1" s="1"/>
  <c r="H629" i="1" s="1"/>
  <c r="H630" i="1" s="1"/>
  <c r="H631" i="1" s="1"/>
  <c r="H632" i="1" s="1"/>
  <c r="H633" i="1" s="1"/>
  <c r="H634" i="1" s="1"/>
  <c r="H635" i="1" s="1"/>
  <c r="H636" i="1" s="1"/>
  <c r="H637" i="1" s="1"/>
  <c r="H638" i="1" s="1"/>
  <c r="H639" i="1" s="1"/>
  <c r="H640" i="1" s="1"/>
  <c r="H641" i="1" s="1"/>
  <c r="H642" i="1" s="1"/>
  <c r="H643" i="1" s="1"/>
  <c r="H644" i="1" s="1"/>
  <c r="H645" i="1" s="1"/>
  <c r="H646" i="1" s="1"/>
  <c r="H647" i="1" s="1"/>
  <c r="H648" i="1" s="1"/>
  <c r="H649" i="1" s="1"/>
  <c r="H650" i="1" s="1"/>
  <c r="H651" i="1" s="1"/>
  <c r="H652" i="1" s="1"/>
  <c r="H653" i="1" s="1"/>
  <c r="H654" i="1" s="1"/>
  <c r="H655" i="1" s="1"/>
  <c r="H656" i="1" s="1"/>
  <c r="H657" i="1" s="1"/>
  <c r="H658" i="1" s="1"/>
  <c r="H659" i="1" s="1"/>
  <c r="H660" i="1" s="1"/>
  <c r="H661" i="1" s="1"/>
  <c r="H662" i="1" s="1"/>
  <c r="H663" i="1" s="1"/>
  <c r="H664" i="1" s="1"/>
  <c r="H665" i="1" s="1"/>
  <c r="H666" i="1" s="1"/>
  <c r="H667" i="1" s="1"/>
  <c r="H668" i="1" s="1"/>
  <c r="H669" i="1" s="1"/>
  <c r="H670" i="1" s="1"/>
  <c r="H671" i="1" s="1"/>
  <c r="H672" i="1" s="1"/>
  <c r="H673" i="1" s="1"/>
  <c r="H674" i="1" s="1"/>
  <c r="H675" i="1" s="1"/>
  <c r="H676" i="1" s="1"/>
  <c r="H677" i="1" s="1"/>
  <c r="H678" i="1" s="1"/>
  <c r="H679" i="1" s="1"/>
  <c r="H680" i="1" s="1"/>
  <c r="H681" i="1" s="1"/>
  <c r="H682" i="1" s="1"/>
  <c r="H683" i="1" s="1"/>
  <c r="H684" i="1" s="1"/>
  <c r="H685" i="1" s="1"/>
  <c r="H686" i="1" s="1"/>
  <c r="H687" i="1" s="1"/>
  <c r="H688" i="1" s="1"/>
  <c r="H689" i="1" s="1"/>
  <c r="H690" i="1" s="1"/>
  <c r="H691" i="1" s="1"/>
  <c r="H692" i="1" s="1"/>
  <c r="H693" i="1" s="1"/>
  <c r="H694" i="1" s="1"/>
  <c r="H695" i="1" s="1"/>
  <c r="H696" i="1" s="1"/>
  <c r="H697" i="1" s="1"/>
  <c r="H698" i="1" s="1"/>
  <c r="H699" i="1" s="1"/>
  <c r="H700" i="1" s="1"/>
  <c r="H701" i="1" s="1"/>
  <c r="H702" i="1" s="1"/>
  <c r="H703" i="1" s="1"/>
  <c r="H704" i="1" s="1"/>
  <c r="H705" i="1" s="1"/>
  <c r="H706" i="1" s="1"/>
  <c r="H707" i="1" s="1"/>
  <c r="H708" i="1" s="1"/>
  <c r="H709" i="1" s="1"/>
  <c r="H710" i="1" s="1"/>
  <c r="H711" i="1" s="1"/>
  <c r="H712" i="1" s="1"/>
  <c r="H713" i="1" s="1"/>
  <c r="H714" i="1" s="1"/>
  <c r="H715" i="1" s="1"/>
  <c r="H716" i="1" s="1"/>
  <c r="H717" i="1" s="1"/>
  <c r="H718" i="1" s="1"/>
  <c r="H719" i="1" s="1"/>
  <c r="H720" i="1" s="1"/>
  <c r="H721" i="1" s="1"/>
  <c r="H722" i="1" s="1"/>
  <c r="H723" i="1" s="1"/>
  <c r="H724" i="1" s="1"/>
  <c r="H725" i="1" s="1"/>
  <c r="H726" i="1" s="1"/>
  <c r="H727" i="1" s="1"/>
  <c r="H728" i="1" s="1"/>
  <c r="H729" i="1" s="1"/>
  <c r="H730" i="1" s="1"/>
  <c r="H731" i="1" s="1"/>
  <c r="H732" i="1" s="1"/>
  <c r="H733" i="1" s="1"/>
  <c r="H734" i="1" s="1"/>
  <c r="H735" i="1" s="1"/>
  <c r="H736" i="1" s="1"/>
  <c r="H737" i="1" s="1"/>
  <c r="H738" i="1" s="1"/>
  <c r="H739" i="1" s="1"/>
  <c r="H740" i="1" s="1"/>
  <c r="H741" i="1" s="1"/>
  <c r="H742" i="1" s="1"/>
  <c r="H743" i="1" s="1"/>
  <c r="H744" i="1" s="1"/>
  <c r="H745" i="1" s="1"/>
  <c r="H746" i="1" s="1"/>
  <c r="H747" i="1" s="1"/>
  <c r="H748" i="1" s="1"/>
  <c r="H749" i="1" s="1"/>
  <c r="H750" i="1" s="1"/>
  <c r="H751" i="1" s="1"/>
  <c r="H752" i="1" s="1"/>
  <c r="H753" i="1" s="1"/>
  <c r="H754" i="1" s="1"/>
  <c r="H755" i="1" s="1"/>
  <c r="H756" i="1" s="1"/>
  <c r="H757" i="1" s="1"/>
  <c r="H758" i="1" s="1"/>
  <c r="H759" i="1" s="1"/>
  <c r="H760" i="1" s="1"/>
  <c r="H761" i="1" s="1"/>
  <c r="H762" i="1" s="1"/>
  <c r="H763" i="1" s="1"/>
  <c r="H764" i="1" s="1"/>
  <c r="H765" i="1" s="1"/>
  <c r="H766" i="1" s="1"/>
  <c r="H767" i="1" s="1"/>
  <c r="H768" i="1" s="1"/>
  <c r="H769" i="1" s="1"/>
  <c r="H770" i="1" s="1"/>
  <c r="H771" i="1" s="1"/>
  <c r="H772" i="1" s="1"/>
  <c r="H773" i="1" s="1"/>
  <c r="H774" i="1" s="1"/>
  <c r="H775" i="1" s="1"/>
  <c r="H776" i="1" s="1"/>
  <c r="H777" i="1" s="1"/>
  <c r="H778" i="1" s="1"/>
  <c r="H779" i="1" s="1"/>
  <c r="H780" i="1" s="1"/>
  <c r="H781" i="1" s="1"/>
  <c r="H782" i="1" s="1"/>
  <c r="H783" i="1" s="1"/>
  <c r="H784" i="1" s="1"/>
  <c r="H785" i="1" s="1"/>
  <c r="H786" i="1" s="1"/>
  <c r="H787" i="1" s="1"/>
  <c r="H788" i="1" s="1"/>
  <c r="H789" i="1" s="1"/>
  <c r="H790" i="1" s="1"/>
  <c r="H791" i="1" s="1"/>
  <c r="H792" i="1" s="1"/>
  <c r="H793" i="1" s="1"/>
  <c r="H794" i="1" s="1"/>
  <c r="H795" i="1" s="1"/>
  <c r="H796" i="1" s="1"/>
  <c r="H797" i="1" s="1"/>
  <c r="H798" i="1" s="1"/>
  <c r="H799" i="1" s="1"/>
  <c r="H800" i="1" s="1"/>
  <c r="H801" i="1" s="1"/>
  <c r="H802" i="1" s="1"/>
  <c r="H803" i="1" s="1"/>
  <c r="H804" i="1" s="1"/>
  <c r="H805" i="1" s="1"/>
  <c r="H806" i="1" s="1"/>
  <c r="H807" i="1" s="1"/>
  <c r="H808" i="1" s="1"/>
  <c r="H809" i="1" s="1"/>
  <c r="H810" i="1" s="1"/>
  <c r="H811" i="1" s="1"/>
  <c r="H812" i="1" s="1"/>
  <c r="H813" i="1" s="1"/>
  <c r="H814" i="1" s="1"/>
  <c r="H815" i="1" s="1"/>
  <c r="H816" i="1" s="1"/>
  <c r="H817" i="1" s="1"/>
  <c r="H818" i="1" s="1"/>
  <c r="H819" i="1" s="1"/>
  <c r="H820" i="1" s="1"/>
  <c r="H821" i="1" s="1"/>
  <c r="H822" i="1" s="1"/>
  <c r="H823" i="1" s="1"/>
  <c r="H824" i="1" s="1"/>
  <c r="H825" i="1" s="1"/>
  <c r="H826" i="1" s="1"/>
  <c r="H827" i="1" s="1"/>
  <c r="H828" i="1" s="1"/>
  <c r="H829" i="1" s="1"/>
  <c r="H830" i="1" s="1"/>
  <c r="H831" i="1" s="1"/>
  <c r="H832" i="1" s="1"/>
  <c r="H833" i="1" s="1"/>
  <c r="H834" i="1" s="1"/>
  <c r="H835" i="1" s="1"/>
  <c r="H836" i="1" s="1"/>
  <c r="H837" i="1" s="1"/>
  <c r="H838" i="1" s="1"/>
  <c r="H839" i="1" s="1"/>
  <c r="H840" i="1" s="1"/>
  <c r="H841" i="1" s="1"/>
  <c r="H842" i="1" s="1"/>
  <c r="H843" i="1" s="1"/>
  <c r="H844" i="1" s="1"/>
  <c r="H845" i="1" s="1"/>
  <c r="H846" i="1" s="1"/>
  <c r="H847" i="1" s="1"/>
  <c r="H848" i="1" s="1"/>
  <c r="H849" i="1" s="1"/>
  <c r="H850" i="1" s="1"/>
  <c r="H851" i="1" s="1"/>
  <c r="H852" i="1" s="1"/>
  <c r="H853" i="1" s="1"/>
  <c r="H854" i="1" s="1"/>
  <c r="H855" i="1" s="1"/>
  <c r="H856" i="1" s="1"/>
  <c r="H857" i="1" s="1"/>
  <c r="H858" i="1" s="1"/>
  <c r="H859" i="1" s="1"/>
  <c r="H860" i="1" s="1"/>
  <c r="H861" i="1" s="1"/>
  <c r="H862" i="1" s="1"/>
  <c r="H863" i="1" s="1"/>
  <c r="H864" i="1" s="1"/>
  <c r="H865" i="1" s="1"/>
  <c r="H866" i="1" s="1"/>
  <c r="H867" i="1" s="1"/>
  <c r="H868" i="1" s="1"/>
  <c r="H869" i="1" s="1"/>
  <c r="H870" i="1" s="1"/>
  <c r="H871" i="1" s="1"/>
  <c r="H872" i="1" s="1"/>
  <c r="H873" i="1" s="1"/>
  <c r="H874" i="1" s="1"/>
  <c r="H875" i="1" s="1"/>
  <c r="H876" i="1" s="1"/>
  <c r="H877" i="1" s="1"/>
  <c r="H878" i="1" s="1"/>
  <c r="H879" i="1" s="1"/>
  <c r="H880" i="1" s="1"/>
  <c r="H881" i="1" s="1"/>
  <c r="H882" i="1" s="1"/>
  <c r="H883" i="1" s="1"/>
  <c r="H884" i="1" s="1"/>
  <c r="H885" i="1" s="1"/>
  <c r="H886" i="1" s="1"/>
  <c r="H887" i="1" s="1"/>
  <c r="H888" i="1" s="1"/>
  <c r="H889" i="1" s="1"/>
  <c r="H890" i="1" s="1"/>
  <c r="H891" i="1" s="1"/>
  <c r="H892" i="1" s="1"/>
  <c r="H893" i="1" s="1"/>
  <c r="H894" i="1" s="1"/>
  <c r="H895" i="1" s="1"/>
  <c r="H896" i="1" s="1"/>
  <c r="H897" i="1" s="1"/>
  <c r="H898" i="1" s="1"/>
  <c r="H899" i="1" s="1"/>
  <c r="H900" i="1" s="1"/>
  <c r="H901" i="1" s="1"/>
  <c r="H902" i="1" s="1"/>
  <c r="H903" i="1" s="1"/>
  <c r="H904" i="1" s="1"/>
  <c r="H905" i="1" s="1"/>
  <c r="H906" i="1" s="1"/>
  <c r="H907" i="1" s="1"/>
  <c r="H908" i="1" s="1"/>
  <c r="H909" i="1" s="1"/>
  <c r="H910" i="1" s="1"/>
  <c r="H911" i="1" s="1"/>
  <c r="H912" i="1" s="1"/>
  <c r="H913" i="1" s="1"/>
  <c r="H914" i="1" s="1"/>
  <c r="H915" i="1" s="1"/>
  <c r="H916" i="1" s="1"/>
  <c r="H917" i="1" s="1"/>
  <c r="H918" i="1" s="1"/>
  <c r="H919" i="1" s="1"/>
  <c r="H920" i="1" s="1"/>
  <c r="H921" i="1" s="1"/>
  <c r="H922" i="1" s="1"/>
  <c r="H923" i="1" s="1"/>
  <c r="H924" i="1" s="1"/>
  <c r="H925" i="1" s="1"/>
  <c r="H926" i="1" s="1"/>
  <c r="H927" i="1" s="1"/>
  <c r="H928" i="1" s="1"/>
  <c r="H929" i="1" s="1"/>
  <c r="H930" i="1" s="1"/>
  <c r="H931" i="1" s="1"/>
  <c r="H932" i="1" s="1"/>
  <c r="H933" i="1" s="1"/>
  <c r="H934" i="1" s="1"/>
  <c r="H935" i="1" s="1"/>
  <c r="H936" i="1" s="1"/>
  <c r="H937" i="1" s="1"/>
  <c r="H938" i="1" s="1"/>
  <c r="H939" i="1" s="1"/>
  <c r="H940" i="1" s="1"/>
  <c r="H941" i="1" s="1"/>
  <c r="H942" i="1" s="1"/>
  <c r="H943" i="1" s="1"/>
  <c r="H944" i="1" s="1"/>
  <c r="H945" i="1" s="1"/>
  <c r="H946" i="1" s="1"/>
  <c r="H947" i="1" s="1"/>
  <c r="H948" i="1" s="1"/>
  <c r="H949" i="1" s="1"/>
  <c r="H950" i="1" s="1"/>
  <c r="C46" i="3" l="1"/>
  <c r="C48" i="3" s="1"/>
</calcChain>
</file>

<file path=xl/sharedStrings.xml><?xml version="1.0" encoding="utf-8"?>
<sst xmlns="http://schemas.openxmlformats.org/spreadsheetml/2006/main" count="4701" uniqueCount="1380">
  <si>
    <t>Операция</t>
  </si>
  <si>
    <t>Приход</t>
  </si>
  <si>
    <t>Расход</t>
  </si>
  <si>
    <t>Сальдо</t>
  </si>
  <si>
    <t>Вид операции</t>
  </si>
  <si>
    <t>86.8</t>
  </si>
  <si>
    <t>86.9</t>
  </si>
  <si>
    <t>50.1</t>
  </si>
  <si>
    <t>Комиссия банка</t>
  </si>
  <si>
    <t>91.2</t>
  </si>
  <si>
    <t>Взносы по травматизму</t>
  </si>
  <si>
    <t>69.11</t>
  </si>
  <si>
    <t>70</t>
  </si>
  <si>
    <t>68.90</t>
  </si>
  <si>
    <t>86.9 Взносы на электроэнергию</t>
  </si>
  <si>
    <t>86.8 Чистка снега</t>
  </si>
  <si>
    <t>Обслуживание ЛЭП</t>
  </si>
  <si>
    <t>86.3</t>
  </si>
  <si>
    <t>Зарплата бухгалтера</t>
  </si>
  <si>
    <t>Зарплата председателя</t>
  </si>
  <si>
    <t>Аренда зала для собрания</t>
  </si>
  <si>
    <t>Единый налоговый платеж</t>
  </si>
  <si>
    <t>Вывоз мусора</t>
  </si>
  <si>
    <t>Электроэнергия</t>
  </si>
  <si>
    <t>Зарплата сторожа</t>
  </si>
  <si>
    <t>86.2</t>
  </si>
  <si>
    <t>Членские взносы</t>
  </si>
  <si>
    <t>86.1</t>
  </si>
  <si>
    <t>Целевые взносы</t>
  </si>
  <si>
    <t>Сданы средства на расчетный счет</t>
  </si>
  <si>
    <t>Толстов Александр Васильевич Целевой взнос/29.</t>
  </si>
  <si>
    <t>76.5</t>
  </si>
  <si>
    <t>Стрикун Игорь Анатольевич  Членский взнос/260.</t>
  </si>
  <si>
    <t>Семенова Галина Федоровна  Целевой взнос/216.</t>
  </si>
  <si>
    <t>Семенова Галина Федоровна  Членский взнос/216.</t>
  </si>
  <si>
    <t>86.5</t>
  </si>
  <si>
    <t>Госпошлина</t>
  </si>
  <si>
    <t>Быков Тимофей Александрович Членский взнос/387.</t>
  </si>
  <si>
    <t>Быков Тимофей Александрович Целевой взнос/387.</t>
  </si>
  <si>
    <t>Зарплата электрика</t>
  </si>
  <si>
    <t>Зарплата кассира</t>
  </si>
  <si>
    <t>Зарплата сантехника</t>
  </si>
  <si>
    <t>86.5 Электрификация</t>
  </si>
  <si>
    <t>Ремонт дорог</t>
  </si>
  <si>
    <t>Титов Владислав Владимирович  Целевой взнос/338.</t>
  </si>
  <si>
    <t>86.4</t>
  </si>
  <si>
    <t>86.6</t>
  </si>
  <si>
    <t>86.6 Пени</t>
  </si>
  <si>
    <t>оплата взносов СНТ надежда-3 участок 400а;БАЛАНЧУК АНДРЕЙ АЛЕКСЕЕВИЧ;</t>
  </si>
  <si>
    <t>оплата взносов СНТ надежда-3 участок 400б;БАЛАНЧУК АНДРЕЙ АЛЕКСЕЕВИЧ;</t>
  </si>
  <si>
    <t>Прозоренко Максим Сергеевич ЧИСТКА СНЕГА УЧАСТОК 249.</t>
  </si>
  <si>
    <t>71.1</t>
  </si>
  <si>
    <t>Чистка снега</t>
  </si>
  <si>
    <t>Редькина Любовь Ивановна ОПЛАТА ЗА УБОРКУ СНЕГА УЧ N 141,</t>
  </si>
  <si>
    <t>Ведерникова Лариса Витальевна  УЧ.238,ПРОЧИЕ.800,00Р,</t>
  </si>
  <si>
    <t>Взносы за электрификацию</t>
  </si>
  <si>
    <t>Расчетный счет</t>
  </si>
  <si>
    <t>Касса</t>
  </si>
  <si>
    <t>Подотчет</t>
  </si>
  <si>
    <t>Пени</t>
  </si>
  <si>
    <t>Взносы за электроэнергию</t>
  </si>
  <si>
    <t>Движение денежных средств:</t>
  </si>
  <si>
    <t>Итого:</t>
  </si>
  <si>
    <t>Почтовые расходы АУП
Сторожук А. Ю.</t>
  </si>
  <si>
    <t>Леска для триммера (3 шт.)
Сторожук А. Ю.</t>
  </si>
  <si>
    <t>Дата</t>
  </si>
  <si>
    <t>Документ</t>
  </si>
  <si>
    <t>Авансовый отчет</t>
  </si>
  <si>
    <t>Сумма</t>
  </si>
  <si>
    <t>Сумма авансового очета</t>
  </si>
  <si>
    <t>Вид расхода</t>
  </si>
  <si>
    <t>Текущее сальдо</t>
  </si>
  <si>
    <t>Возврат сумм от подотчетного лица
Сторожук А. Ю.</t>
  </si>
  <si>
    <t>Выдача суммы в подотчет
Сторожук А. Ю.</t>
  </si>
  <si>
    <t>ПО 11</t>
  </si>
  <si>
    <t>ПО 10</t>
  </si>
  <si>
    <t>РО 10</t>
  </si>
  <si>
    <t>ПО 12</t>
  </si>
  <si>
    <t>РО 11</t>
  </si>
  <si>
    <t>ПО 13</t>
  </si>
  <si>
    <t>РО 12</t>
  </si>
  <si>
    <t>ПО 14</t>
  </si>
  <si>
    <t>РО 13</t>
  </si>
  <si>
    <t>ПО 15</t>
  </si>
  <si>
    <t>РО 14</t>
  </si>
  <si>
    <t>РО 15</t>
  </si>
  <si>
    <t>ПО 19</t>
  </si>
  <si>
    <t>ПО 18</t>
  </si>
  <si>
    <t>ПО 17</t>
  </si>
  <si>
    <t>ПО 16</t>
  </si>
  <si>
    <t>РО 16</t>
  </si>
  <si>
    <t>РО 17</t>
  </si>
  <si>
    <t>ПО 20</t>
  </si>
  <si>
    <t>ПО 21</t>
  </si>
  <si>
    <t>РО 18</t>
  </si>
  <si>
    <t>РО 19</t>
  </si>
  <si>
    <t>РО 20</t>
  </si>
  <si>
    <t>ПО 22</t>
  </si>
  <si>
    <t>РО 21</t>
  </si>
  <si>
    <t>ПО 23</t>
  </si>
  <si>
    <t>ПО 24</t>
  </si>
  <si>
    <t>ПО 25</t>
  </si>
  <si>
    <t>ПО 26</t>
  </si>
  <si>
    <t>ПО 27</t>
  </si>
  <si>
    <t>ПО 28</t>
  </si>
  <si>
    <t>ПО 29</t>
  </si>
  <si>
    <t>РО 22</t>
  </si>
  <si>
    <t>РО 23</t>
  </si>
  <si>
    <t>ПО 30</t>
  </si>
  <si>
    <t>РО 24</t>
  </si>
  <si>
    <t>ПО 31</t>
  </si>
  <si>
    <t>ПО 32</t>
  </si>
  <si>
    <t>ПО 33</t>
  </si>
  <si>
    <t>ПО 34</t>
  </si>
  <si>
    <t>ПО 35</t>
  </si>
  <si>
    <t>ПО 36</t>
  </si>
  <si>
    <t>ПО 37</t>
  </si>
  <si>
    <t>ПО 38</t>
  </si>
  <si>
    <t>ПО 39</t>
  </si>
  <si>
    <t>ПО 40</t>
  </si>
  <si>
    <t>РО 25</t>
  </si>
  <si>
    <t>РО 26</t>
  </si>
  <si>
    <t>ПО 41</t>
  </si>
  <si>
    <t>РО 27</t>
  </si>
  <si>
    <t>ПО 42</t>
  </si>
  <si>
    <t>РО 28</t>
  </si>
  <si>
    <t>РО 29</t>
  </si>
  <si>
    <t>ПО 43</t>
  </si>
  <si>
    <t>ПО 44</t>
  </si>
  <si>
    <t>ПО 45</t>
  </si>
  <si>
    <t>РО 30</t>
  </si>
  <si>
    <t>РО 31</t>
  </si>
  <si>
    <t>ПО 46</t>
  </si>
  <si>
    <t>ПО 47</t>
  </si>
  <si>
    <t>ПО 48</t>
  </si>
  <si>
    <t>ПО 49</t>
  </si>
  <si>
    <t>ПО 50</t>
  </si>
  <si>
    <t>ПО 51</t>
  </si>
  <si>
    <t>ПО 52</t>
  </si>
  <si>
    <t>ПО 53</t>
  </si>
  <si>
    <t>ПО 54</t>
  </si>
  <si>
    <t>ПО 55</t>
  </si>
  <si>
    <t>РО 32</t>
  </si>
  <si>
    <t>РО 33</t>
  </si>
  <si>
    <t>ПО 56</t>
  </si>
  <si>
    <t>РО 34</t>
  </si>
  <si>
    <t>ПО 57</t>
  </si>
  <si>
    <t>РО 35</t>
  </si>
  <si>
    <t>ПО 58</t>
  </si>
  <si>
    <t>РО 36</t>
  </si>
  <si>
    <t>ПО 59</t>
  </si>
  <si>
    <t>РО 37</t>
  </si>
  <si>
    <t>ПО 60</t>
  </si>
  <si>
    <t>РО 38</t>
  </si>
  <si>
    <t>РО 39</t>
  </si>
  <si>
    <t>РО 40</t>
  </si>
  <si>
    <t>РО 41</t>
  </si>
  <si>
    <t>РО 42</t>
  </si>
  <si>
    <t>РО 43</t>
  </si>
  <si>
    <t>РО 45</t>
  </si>
  <si>
    <t>РО 46</t>
  </si>
  <si>
    <t>РО 47</t>
  </si>
  <si>
    <t>РО 48</t>
  </si>
  <si>
    <t>РО 49</t>
  </si>
  <si>
    <t>Взносы за допплощадь</t>
  </si>
  <si>
    <t>Аварийный ремонт ЛЭП</t>
  </si>
  <si>
    <t>Снег1</t>
  </si>
  <si>
    <t>Статья прихода</t>
  </si>
  <si>
    <t>Выдано в подотчет</t>
  </si>
  <si>
    <t>Внутренняя операция</t>
  </si>
  <si>
    <t>Движение денежных средств</t>
  </si>
  <si>
    <t>Итого по "невнутренним операциям"</t>
  </si>
  <si>
    <t>Итого по всем оборотам:</t>
  </si>
  <si>
    <t>Банк 20.01.2025-31.12.2025</t>
  </si>
  <si>
    <t>20.01.25</t>
  </si>
  <si>
    <t>Чистый город ООО Оплата за вывоз отходов по счету 3881 от 31.12.24.</t>
  </si>
  <si>
    <t>21.01.25</t>
  </si>
  <si>
    <t>Баранова  Дарья Михайловна СЗ Оплата по договору за благоустройство территории, счет на оплату № 15180316 от 21 января 2025.</t>
  </si>
  <si>
    <t>22.01.25</t>
  </si>
  <si>
    <t>АЛЬФАСЕРВИС ООО  Оплата по счету 78 от 31.05.24 по договору 7/О от 27.10.2023.</t>
  </si>
  <si>
    <t>24.01.25</t>
  </si>
  <si>
    <t>Оплата за электроэнергию участок №240, Баранов С.Л., показания счетчика дом 36870, за 1088 квт.час, сумма 4080 руб.</t>
  </si>
  <si>
    <t>86.9 Взносы за электроэнергию</t>
  </si>
  <si>
    <t>Алимов Алексей Олегович \\ УЧ.44,Э/Э.3615,00Р,СЧ1:57519</t>
  </si>
  <si>
    <t>27.01.25</t>
  </si>
  <si>
    <t>Баранова  Дарья Михайловна  ЭЛ/ЭНЕРГИЯ, УЧ 110 - 273 КВТ ЗА ЯНВАРЬ 2025.</t>
  </si>
  <si>
    <t>28.01.25</t>
  </si>
  <si>
    <t>Балханаков Виталий Геннадьевич Оплата за монтаж провода СИП 4*35 отпаячных линий СНТ Надежда-3 по счёту на оплату №15324507 от 28 января 2025г.</t>
  </si>
  <si>
    <t>Модернизация ЛЭП</t>
  </si>
  <si>
    <t>31.01.25</t>
  </si>
  <si>
    <t>Лазарева Оксана Александровна. Заработная плата за январь 2025.</t>
  </si>
  <si>
    <t>Сторожук А. Ю. Заработная плата за январь 2025.</t>
  </si>
  <si>
    <t>Барсегьян А. В. Заработная плата за январь 2025.</t>
  </si>
  <si>
    <t>01.02.25</t>
  </si>
  <si>
    <t>02.02.25</t>
  </si>
  <si>
    <t>03.02.25</t>
  </si>
  <si>
    <t>303 \\ Полторан Роман Витальевич,электроэнергия;</t>
  </si>
  <si>
    <t>04.02.25</t>
  </si>
  <si>
    <t>Батлук А. В. Оплата электричество за 990 кВт 125 сумма 3 712,50 руб;</t>
  </si>
  <si>
    <t>Электроэнергия 800кВ. (уч. 262 Внуков Александр Владимирович было- 58510, стало- 59310.</t>
  </si>
  <si>
    <t>05.02.25</t>
  </si>
  <si>
    <t>АЛЬФАСЕРВИС ООО Оплата по счету 11 от 31.01.25 по договору 7/О от 27.10.2023.</t>
  </si>
  <si>
    <t>Прозоренко Максим Сергеевич  ЭЛЕКТРОЭНЕРГИЯ УЧ.249 (ПОКАЗАНИЯ 5338).</t>
  </si>
  <si>
    <t>Золотова Е. Ю. Частичная Оплата 3 членские уч.408 2025 год;</t>
  </si>
  <si>
    <t>86.2 Членские взносы</t>
  </si>
  <si>
    <t>Золотова Елена Юрьевна Чистка снега 4 уч.408 2025 год;</t>
  </si>
  <si>
    <t>06.02.25</t>
  </si>
  <si>
    <t>Ревякин О. П. Оплата э/э за январь уч.299 счётчик 47552 всего 955 кВт х 3,75= 3581</t>
  </si>
  <si>
    <t>Мещерякова Екатерина Николаевна ЧИСТКА СНЕГА УЧ. 414</t>
  </si>
  <si>
    <t>Федосеев Станислав Александрович ЧИСТКА СНЕГА, УЧ. 57.</t>
  </si>
  <si>
    <t>Ревякин О. П. Оплата очистка снега 02.02 и 06.02.25 уч.299 800 руб.;</t>
  </si>
  <si>
    <t>Новикова Анастасия Андреевна Э/Э 201 КВТ УЧАСТОК 320.</t>
  </si>
  <si>
    <t>Амирханов Н. В. Эл-энергия,уч.341,за 2-2024 г.за 35-15=20 квт,75 руб;</t>
  </si>
  <si>
    <t>Возврат ошибочно списанной комиссии</t>
  </si>
  <si>
    <t>91.1</t>
  </si>
  <si>
    <t>91.1 Возврат ошибочной комиссии</t>
  </si>
  <si>
    <t>Чистый город ООО Оплата за вывоз отходов по счету 284 от 31.01.25.</t>
  </si>
  <si>
    <t>Баранова  Дарья Михайловна  Оплата по договору за благоустройство территории, счет на оплату № 15767994 от 06 февраля 2025.</t>
  </si>
  <si>
    <t>07.02.25</t>
  </si>
  <si>
    <t>Саранчукова О. Н. уч.385 электричество показания счетчика 176240;</t>
  </si>
  <si>
    <t>уч.385 снег; Саранчукова Ольга Николаевна</t>
  </si>
  <si>
    <t>уборка снега уч 191;ЩУКИНА СВЕТЛАНА АНАТОЛЬЕВНА;</t>
  </si>
  <si>
    <t>09.02.25</t>
  </si>
  <si>
    <t>&lt;SI&gt; Приём ден. нал. через УС 60003070 09.02.2025 17.53.03 Вноситель Сторожук Анна Юрьевна (144105187) 32, Взносы садоводов с 2024</t>
  </si>
  <si>
    <t>Внесены средства на расчетный счет</t>
  </si>
  <si>
    <t>10.02.25</t>
  </si>
  <si>
    <t>Лабусов Максим Владимирович Восток-1, уч.354. Электроэнергия текущие показания 86000.</t>
  </si>
  <si>
    <t>Федосеев Станислав Александрович   За электричество, уч. 57.</t>
  </si>
  <si>
    <t>чистки снега; Семенова Галина Федоровна  \\ Миронов В. Л. \\ 216</t>
  </si>
  <si>
    <t>11.02.25</t>
  </si>
  <si>
    <t>Батуев Алдар Лугсамеджанович УЧ.406,Э/Э.1605,00Р,СЧ1:9050</t>
  </si>
  <si>
    <t>12.02.25</t>
  </si>
  <si>
    <t>Гибельгаус Анна Викторовна УЧ.34,Э/Э.1533,00Р,СЧ1:3500,Т1:3091,Т2:3500,</t>
  </si>
  <si>
    <t>Баранова  Дарья Михайловна СЗ Оплата по договору за благоустройство территории, счет на оплату № 15903631 от 12 февраля 2025.</t>
  </si>
  <si>
    <t>13.02.25</t>
  </si>
  <si>
    <t>Эдер Анастасия Сергеевна УЧ.116,Э/Э.4230,00Р,СЧ1:22596</t>
  </si>
  <si>
    <t>Тюрюшкин Николай Михайлович УЧ.109,Э/Э.1245,00Р,СЧ1:7865,</t>
  </si>
  <si>
    <t>Тюрюшкин Николай Михайлович УЧ.109,ПРОЧИЕ.1200,00Р</t>
  </si>
  <si>
    <t>Тюрюшкин Николай Михайлович УЧ.109,Э/Э.75,00Р,СЧ1:1733</t>
  </si>
  <si>
    <t>14.02.25</t>
  </si>
  <si>
    <t>Новосибирскэнергосбыт ОАО Доплата за январь 2025, аванс за февраль 2025 за электроэнергию.</t>
  </si>
  <si>
    <t>17.02.25</t>
  </si>
  <si>
    <t>Электроэнергия 600кВ. (уч. 262 Внуков Александр Владимирович было- 59310, стало- 59910.</t>
  </si>
  <si>
    <t>18.02.25</t>
  </si>
  <si>
    <t>Приболовец Вячеслав Васильевич Участок 117 Оплата за снег;</t>
  </si>
  <si>
    <t>Приболовец Вячеслав Васильевич Участок 117 Оплата за электричество показания счётчика 22133 за 558 кВт;</t>
  </si>
  <si>
    <t>ЛС 303; 02.2025; Полторан Роман Витальевич; Электроэнергия.</t>
  </si>
  <si>
    <t>19.02.25</t>
  </si>
  <si>
    <t>ИД взыск д.с. в пользу УФК ПО НОВОСИБИРСКОЙ ОБЛ. ( ОСП НОВОСИБИРСКОГО Р-НА УФССП РОССИИ ПО НОВОСИБИРСКОЙ ОБЛ Л/С 05511839470) по ПостОбрВз №50311806486098 от 19.02.2025 выд. ОСП ппо и/п/делу 98331/22/54031-ИП</t>
  </si>
  <si>
    <t>Взыскание</t>
  </si>
  <si>
    <t>23.02.25</t>
  </si>
  <si>
    <t>Мещерякова Екатерина Николаевна или Блинов Михаил Федорович ЧИСТКА СНЕГА УЧАСТОК 414</t>
  </si>
  <si>
    <t>24.02.25</t>
  </si>
  <si>
    <t>&lt;SI&gt; Приём ден. нал. через УС 60016582 24.02.2025 10.40.21 Вноситель Сторожук Анна Юрьевна (144105187) 32, Взносы садоводов с 2024</t>
  </si>
  <si>
    <t>Оплата за электроэнергию участок №240, Баранов С.Л., показания счетчика дом 38161, за 1291 квт.час, сумма 4841,25 руб.</t>
  </si>
  <si>
    <t>Баранов Сергей Леонидович  Оплата за чистку снега ул. Лавандовая участок 240, две чистки по 400 р. и две по 200 р. ИТОГО 1200р.</t>
  </si>
  <si>
    <t>Соколова Зоя Михайловна. Очистка дороги от снега, участок 400</t>
  </si>
  <si>
    <t>Чистка снега, уч. 57. Федосеев С. А.</t>
  </si>
  <si>
    <t>Прозоренко Максим Сергеевич чистка снега участок 249.</t>
  </si>
  <si>
    <t>Чуйкова Н. Г. Давлетшин Артур Марсович участок 22 "СНЕГ";</t>
  </si>
  <si>
    <t>Ревякин Олег Павлович  Оплата очистка снега 15.02.25 уч.299 руб.;</t>
  </si>
  <si>
    <t>25.02.25</t>
  </si>
  <si>
    <t>Баранова Д. М. Эл/энергия, уч 110 - 252 кВт за февраль 2025.</t>
  </si>
  <si>
    <t>26.02.25</t>
  </si>
  <si>
    <t>Попова Елена Владимировна уч.360 чистка проулка.</t>
  </si>
  <si>
    <t>27.02.25</t>
  </si>
  <si>
    <t>Земельный налог</t>
  </si>
  <si>
    <t>28.02.25</t>
  </si>
  <si>
    <t>Барсегьян А. В. Заработная плата за февраль 2025.</t>
  </si>
  <si>
    <t>01.03.25</t>
  </si>
  <si>
    <t>02.03.25</t>
  </si>
  <si>
    <t>Попова Елена Владимировна уч.360 электроэнергия.</t>
  </si>
  <si>
    <t>03.03.25</t>
  </si>
  <si>
    <t>Губин И. С. За дополнительную площадь участка.410а;</t>
  </si>
  <si>
    <t>86.3 Допплощадь</t>
  </si>
  <si>
    <t>Электроэнергия 660кВ. (уч. 262 Внуков Александр Владимирович было- 59910, стало- 60570.</t>
  </si>
  <si>
    <t>Ревякин О. П. Оплата э/э за февраль уч.299 счётчик 48142 всего 590 кВт х 3,75= 2212,50;</t>
  </si>
  <si>
    <t>Карпова Лидия Алексеевна \\ 322 \\ оплата электроэнергии.</t>
  </si>
  <si>
    <t>04.03.25</t>
  </si>
  <si>
    <t>Эдер Анастасия Сергеевна УЧ.116,Э/Э.2190,00Р,СЧ1:23180</t>
  </si>
  <si>
    <t>ЛС 303; 03.2025; Полторан Роман Витальевич; Электроэнергия.</t>
  </si>
  <si>
    <t>Тюрюшкин Николай Михайлович  УЧ.109,Э/Э.1125,00Р,СЧ1:8165</t>
  </si>
  <si>
    <t>Тюрюшкин Николай Михайлович  УЧ.109,ПРОЧИЕ.800,00Р</t>
  </si>
  <si>
    <t>05.03.25</t>
  </si>
  <si>
    <t>Батлук Елена Юрьевна  Оплата электричество за 668 кВт 125 сумма 2 505,00 руб;</t>
  </si>
  <si>
    <t>Золотова Елена Юрьевна Частичная Оплата 4 членские уч.408 2025 год;</t>
  </si>
  <si>
    <t>Золотова Елена Юрьевна Чистка снега 5 уч.408 2025 год;</t>
  </si>
  <si>
    <t>АЛЬФАСЕРВИС ООО Оплата по счету 30 от 28.02.25 по договору 7/О от 27.10.2023.</t>
  </si>
  <si>
    <t>Чистый город ООО Оплата за вывоз отходов по счету 621 от 28.02.25.</t>
  </si>
  <si>
    <t>06.03.25</t>
  </si>
  <si>
    <t>ГБПОУ НСО "Новосибирский политехнический колледж. За аренду КОСГУ 121 тип средств 04.01.02 по договору. Оплата за аренду актового зала по счету 0000-000024 от 04.03.2025, договор аренды от 04.03.2025 № 6/2025.</t>
  </si>
  <si>
    <t>Щугорев Андрей Владимирович ЭЛЕКТРОЭНЕРГИЯ, УЧ. 402</t>
  </si>
  <si>
    <t>Новикова Анастасия Андреевна электроэнергия 156 кВт участок 320;</t>
  </si>
  <si>
    <t>07.03.25</t>
  </si>
  <si>
    <t>&lt;SI&gt; Приём ден. нал. через УС 60027703 07.03.2025 13.08.26 Вноситель Сторожук Анна Юрьевна (144105187) 32, Взносы садоводов с 2024</t>
  </si>
  <si>
    <t>09.03.25</t>
  </si>
  <si>
    <t>&lt;SI&gt; Приём ден. нал. через УС 60027703 09.03.2025 17.25.54 Вноситель Сторожук Анна Юрьевна (144105187) 32, Взносы садоводов с 2025</t>
  </si>
  <si>
    <t>Баранова  Дарья Михайловна СЗ Оплата по договору за благоустройство территории, счет на оплату №16135583  от 21 февраля 2025.</t>
  </si>
  <si>
    <t>11.03.25</t>
  </si>
  <si>
    <t>Новосибирскэнергосбыт ОАО Доплата за февраль 2025, аванс за март 2025 за электроэнергию.</t>
  </si>
  <si>
    <t>Лабусов Максим Владимирович Восток-1, уч.354. Электроэнергия текущие показания 88000.</t>
  </si>
  <si>
    <t>Батуев Алдар Лугсамеджанович    УЧ.406,Э/Э.1290,00Р,СЧ1:9394</t>
  </si>
  <si>
    <t>13.03.25</t>
  </si>
  <si>
    <t>Приболовец Вячеслав Васильевич Участок 117 Оплата за электричество показания счётчика 22320 за 187 кВт;</t>
  </si>
  <si>
    <t>14.03.25</t>
  </si>
  <si>
    <t>16.03.25</t>
  </si>
  <si>
    <t>&lt;SI&gt; Приём ден. нал. через УС 60003826 16.03.2025 17.16.17 Вноситель Сторожук Анна Юрьевна (144105187) 32, Взносы садоводов с 2025</t>
  </si>
  <si>
    <t>П.В.Лесков, участок 404. Оплата за подключение к электросети. 15кРуб</t>
  </si>
  <si>
    <t>17.03.25</t>
  </si>
  <si>
    <t>Электроэнергия 600кВ. (уч. 262 Внуков Александр Владимирович было- 60570, стало- 61170).</t>
  </si>
  <si>
    <t>18.03.25</t>
  </si>
  <si>
    <t>Попова Елена Владимировна уч.360 электрификация.</t>
  </si>
  <si>
    <t>19.03.25</t>
  </si>
  <si>
    <t>Чернова Елена Анатольевна участок 46,за 2023 год;1</t>
  </si>
  <si>
    <t>Ревякин О. П. Оплата за прокладку кабеля СИП 4х35 к участку 299 Договор 080951 от 17.03.2025;</t>
  </si>
  <si>
    <t>86.6 Допвзносы За прокладку кабеля к участку</t>
  </si>
  <si>
    <t>ЛС 303; 03.2025; Полторан Роман Витальевич; Электроэнергия 600 кл.</t>
  </si>
  <si>
    <t>ЛС 303; 03.2025; Полторан Роман Витальевич; Снег.</t>
  </si>
  <si>
    <t>86.1 Целевые взносы</t>
  </si>
  <si>
    <t>20.03.25</t>
  </si>
  <si>
    <t>участок 46,за 2024год; Чернова Е. А.</t>
  </si>
  <si>
    <t>Чернова Елена Анатольевна участок 46,эл.энергия за 2022_2024год;</t>
  </si>
  <si>
    <t>23.03.25</t>
  </si>
  <si>
    <t>Анистратова Светлана Александровна  Целевые взносы, участок 284, Лицевой счет 0, период 02.2025</t>
  </si>
  <si>
    <t>24.03.25</t>
  </si>
  <si>
    <t>Оплата за электроэнергию участок №240, Баранов С.Л., показания счетчика дом 39226, за 1065 квт.час, сумма 3993,75 руб.</t>
  </si>
  <si>
    <t>25.03.25</t>
  </si>
  <si>
    <t>Дубнищева Татьяна Яковлевна УЧ.274,ЧЛЕНСКИЕ.9090,00Р,ЦЕЛЕВЫЕ.2000,00Р,ПРОЧИЕ.25000,00Р,</t>
  </si>
  <si>
    <t>Мужецкая Людмила Николаевна УЧ.119,ЧЛЕНСКИЕ.7414,00Р,ЦЕЛЕВЫЕ.2000,00Р,</t>
  </si>
  <si>
    <t>Контур ПФ СКБ АО 25931984916 , 5433117520-543301001 СНТ "Надежда-3", оплата по счету № 25931984916 от 07.03.2025.</t>
  </si>
  <si>
    <t>Бухгалтерия: Контур Экстерн, Контур Диадок</t>
  </si>
  <si>
    <t>Балханаков Виталий Геннадьевич Оплата за монтаж провода СИП 4*35 отпаячных линий СНТ Надежда-3 по счёту на оплату 16863143 от 24 марта 2025г.</t>
  </si>
  <si>
    <t>26.03.25</t>
  </si>
  <si>
    <t>Корнилова Нина Петровна Целевые 2024 ЗАДОЛЖЕННОСТЬ 2020-2024ГГ, УЧАСТОК 230 ПЛ-К 8//</t>
  </si>
  <si>
    <t>Корнилова Нина Петровна Членские 2022 ЗАДОЛЖЕННОСТЬ 2020-2024ГГ, УЧАСТОК 230 ПЛ-К 8//</t>
  </si>
  <si>
    <t>Корнилова Нина Петровна Целевые 2022 ЗАДОЛЖЕННОСТЬ 2020-2024ГГ, УЧАСТОК 230 ПЛ-К 8//</t>
  </si>
  <si>
    <t>Корнилова Нина Петровна Членские 2024 ЗАДОЛЖЕННОСТЬ 2020-2024ГГ, УЧАСТОК 230 ПЛ-К 8//</t>
  </si>
  <si>
    <t>Корнилова Нина Петровна ПЕНИ 2020 ЗАДОЛЖЕННОСТЬ 2020-2024ГГ, УЧАСТОК 230 ПЛ-К 8//</t>
  </si>
  <si>
    <t>Корнилова Нина Петровна ПЕНИ 2021 ЗАДОЛЖЕННОСТЬ 2020-2024ГГ, УЧАСТОК 230 ПЛ-К 8//</t>
  </si>
  <si>
    <t>Корнилова Нина Петровна ПЕНИ 2023 ЗАДОЛЖЕННОСТЬ 2020-2024ГГ, УЧАСТОК 230 ПЛ-К 8//</t>
  </si>
  <si>
    <t>Корнилова Нина Петровна ПЕНИ 2024 ЗАДОЛЖЕННОСТЬ 2020-2024ГГ, УЧАСТОК 230 ПЛ-К 8//</t>
  </si>
  <si>
    <t>27.03.25</t>
  </si>
  <si>
    <t>Баранова  Дарья Михайловна  Эл/энергия, уч 110 - 245 кВт за март 2025, уч 104 - 190 квт за 1 кв 2025.</t>
  </si>
  <si>
    <t>28.03.25</t>
  </si>
  <si>
    <t>Лазарева Оксана Александровна. Заработная плата за март 2025.</t>
  </si>
  <si>
    <t>Барсегьян А. В. Заработная плата за март 2025.</t>
  </si>
  <si>
    <t>31.03.25</t>
  </si>
  <si>
    <t>Баранова Д. М. Взносы за участок 110 на 2025г. Членские-6550,Целевой-2000.</t>
  </si>
  <si>
    <t>Баранов Сергей Васильеви Взносы за участок 104 на 2025г. Членские-7490,Целевой-2000.</t>
  </si>
  <si>
    <t>01.04.25</t>
  </si>
  <si>
    <t>Плата за пакет услуг Удачный сезон за период с 02.04.2025 по 01.05.2025 дог. от 05.06.2012 № 40703810144190040009</t>
  </si>
  <si>
    <t>Баранова  Дарья Михайловна СЗ Оплата по договору за благоустройство территории, счет на оплату № 17036333 от 31 марта 2025.</t>
  </si>
  <si>
    <t>02.04.25</t>
  </si>
  <si>
    <t>Осипов Виталий Андреевич  \\ 357 \\ Членский взнос;</t>
  </si>
  <si>
    <t>Пугачев Сергей Александрович Членский взнос/359.</t>
  </si>
  <si>
    <t>Пархоменко Наталья Сергеевна  Членский взнос/241.</t>
  </si>
  <si>
    <t>Пархоменко Наталья Сергеевна  Целевой взнос / 241.</t>
  </si>
  <si>
    <t>Пугачев Сергей Александрович Целевой взнос/359.</t>
  </si>
  <si>
    <t>Электроэнергия 508кВ. (уч. 262 Внуков Александр Владимирович было- 61170, стало- 61678).</t>
  </si>
  <si>
    <t>04.04.25</t>
  </si>
  <si>
    <t>Членские взносы уч.299 Ревякин Олег Павлович за 2025 год 12 соток х 1100 руб =сумма 13200 руб.;</t>
  </si>
  <si>
    <t>Оплата членских взносов уч.302 Ревякин Олег Павлович за 2025 год год 10,76 сотки х 1100 руб.= в сумме 11836 руб.;</t>
  </si>
  <si>
    <t>Мерзлякова Елена Мингалимовна  \\ 381 \\ ЧЛЕНСКИЕ ВЗНОСЫ</t>
  </si>
  <si>
    <t>Оплата членских взносов уч.301 Ревякин Олег Павлович за 2025 год 7,72 сотки х 1100 руб.= сумма 8492 руб.;</t>
  </si>
  <si>
    <t>Толстов Александр Васильевич \\ Членский взнос/29.</t>
  </si>
  <si>
    <t>Давлетшин Артур Марсович Членский взнос/22.</t>
  </si>
  <si>
    <t>Ревякин О. П. Оплата э/э за март уч.299 счётчик 48884всего 742 кВт х 3,75= 2782,5;</t>
  </si>
  <si>
    <t>Оплата целевого взноса Ревякин Олег Павлович за 2025 год год уч.302 в сумме 2000 руб.;</t>
  </si>
  <si>
    <t>Оплата целевого взноса за 2025 год Ревякин Олег Павлович уч.301 в сумме 2000 руб.</t>
  </si>
  <si>
    <t>Целевые взносы уч.299 Ревякин Олег Павлович за 2025 год сумма 2000 руб;</t>
  </si>
  <si>
    <t>Целевой взнос (уч. 262 Внуков Александр Владимирович ).</t>
  </si>
  <si>
    <t>Мерзлякова Елена Мингалимовна  \\ 381 \\ ЦЕЛЕВОЙ ВЗНОС</t>
  </si>
  <si>
    <t>Целевой взнос/22. Давлетшин Артур Марсович</t>
  </si>
  <si>
    <t>07.04.25</t>
  </si>
  <si>
    <t>Смоленская Виктория Александровна (381а) \\ оплата за уч.382 (6,55), 383 (7,43), 381а (5,46), Надежда 3, Смоленский, 19 444-членские, 6000 -целевой, 270 руб - доплата по уч. 381а</t>
  </si>
  <si>
    <t>Смоленский Дмитрий Леонидович (383) \\ оплата за уч.382 (6,55), 383 (7,43), 381а (5,46), Надежда 3, Смоленский, 19 444-членские, 6000 -целевой, 270 руб - доплата по уч. 381а</t>
  </si>
  <si>
    <t>Кузнецова Г. П. Членский взнос за 2025г.Участок 351.1100x1038=11418;</t>
  </si>
  <si>
    <t>Федосеев Станислав Александрович Членский взнос \\ 57.</t>
  </si>
  <si>
    <t>Авдеева Наталья Анатольевна Членский взнос/304.</t>
  </si>
  <si>
    <t>Ханин Петр Владимирович \\ Членский взнос, уч. 228, 727 квм</t>
  </si>
  <si>
    <t>Старикова Ирина Александровна Членский взнос/112.</t>
  </si>
  <si>
    <t>Старикова Татьяна Александровна  Членский взнос/111.</t>
  </si>
  <si>
    <t>Золотова Е. Ю. \\ целевые 2024 \ Целевой взносы уч.408 2023 2022 год;</t>
  </si>
  <si>
    <t>Старикова Ирина Александровна Целевой взнос/112.</t>
  </si>
  <si>
    <t>Старикова Татьяна Александровна Целевой взнос/111.</t>
  </si>
  <si>
    <t>Ханин Петр Владимирович \\ 228 \\  Целевой взнос</t>
  </si>
  <si>
    <t>Авдеева Наталья Анатольевна Целевой взнос/304.</t>
  </si>
  <si>
    <t>Федосеев Станислав Александрович Целевой взнос / 57.</t>
  </si>
  <si>
    <t>Кузнецова Галина Петровна  Целевой взнос за 2025г.участок 351.;</t>
  </si>
  <si>
    <t>Золотова Е. Ю. Целевой взносы уч.408 2025 год;</t>
  </si>
  <si>
    <t>Золотова Е. Ю. Членские взносы 5 уч.408 2025 год;</t>
  </si>
  <si>
    <t>Золотова Е. Ю. \\ Чистка снега 6 уч.408 2025 год;</t>
  </si>
  <si>
    <t>Кузнецова Галина Петровна \\ 351 \\ Эл.энергия показания 8448-100 квт.;</t>
  </si>
  <si>
    <t>Золотова Е. Ю. \\ целевые 2023 \ Целевой взносы уч.408 2023 2022 год;</t>
  </si>
  <si>
    <t>Золотова Е. Ю. \\ ПЕНИ 2023 \ Целевой взносы уч.408 2023 2022 год;</t>
  </si>
  <si>
    <t>Смоленский Дмитрий Леонидович (382) \\ оплата за уч.382 (6,55), 383 (7,43), 381а (5,46), Надежда 3, Смоленский, 19 444-членские, 6000 -целевой, 270 руб - доплата по уч. 381а</t>
  </si>
  <si>
    <t>08.04.25</t>
  </si>
  <si>
    <t>Батуев Алдар Лугсамеджанович (405) \\ УЧ.405,406,ЧЛЕНСКИЕ.20090,00Р,ЦЕЛЕВЫЕ.4000,00Р,Э/Э.1410,00Р,СЧ1:9770,</t>
  </si>
  <si>
    <t>Батуев Алдар Лугсамеджанович (406)  \\ УЧ.405,406,ЧЛЕНСКИЕ.20090,00Р,ЦЕЛЕВЫЕ.4000,00Р,Э/Э.1410,00Р,СЧ1:9770,</t>
  </si>
  <si>
    <t>Батуев Алдар Лугсамеджанович (406) \\ УЧ.405,406,ЧЛЕНСКИЕ.20090,00Р,ЦЕЛЕВЫЕ.4000,00Р,Э/Э.1410,00Р,СЧ1:9770,</t>
  </si>
  <si>
    <t>АКТАУН ООО  Оплата за таблички по счету 63 от 07.04.25. В том числе НДС 20 % - 318.00 рублей.</t>
  </si>
  <si>
    <t>Инвентарь</t>
  </si>
  <si>
    <t>09.04.25</t>
  </si>
  <si>
    <t>Константинов Анатолий Владимирович  Участок 407.Членский и целевые взносы за 2025 год</t>
  </si>
  <si>
    <t>Алимов Алексей Олегович УЧ.44,ЧЛЕНСКИЕ.5665,00Р,ЦЕЛЕВЫЕ.2000,00Р</t>
  </si>
  <si>
    <t>10.04.25</t>
  </si>
  <si>
    <t>АЛЬФАСЕРВИС ООО Оплата по счету 48 от 31.03.25 по договору 7/О от 27.10.2023. НДС не облагается.</t>
  </si>
  <si>
    <t>Чистый город ООО Оплата за вывоз отходов по счету 932 от 31.03.25.</t>
  </si>
  <si>
    <t>Новосибирскэнергосбыт ОАО Доплата за март 2025, аванс за апрель 2025 за электроэнергию. В том числе НДС 20 % - 20000.00 рублей.</t>
  </si>
  <si>
    <t>11.04.25</t>
  </si>
  <si>
    <t>АЛЬФАСЕРВИС ООО Оплата по счету 20 от 13/02.25 за услуги по выносу ВЛ-10 кВ с территории участка №303 и установку ВА 57-35 в РУ-0,4 кВ. ТП-1 по договору 7/О от 27.10.2023.</t>
  </si>
  <si>
    <t>Модернизации ЛЭП</t>
  </si>
  <si>
    <t>12.04.25</t>
  </si>
  <si>
    <t>&lt;SI&gt; Приём ден. нал. через УС 60200274 12.04.2025 20.34.23 Вноситель Сторожук Анна Юрьевна (144105187) 32, Взносы садоводов с 2024</t>
  </si>
  <si>
    <t>13.04.25</t>
  </si>
  <si>
    <t>госпошлина за рассмотрение дела.</t>
  </si>
  <si>
    <t>Госпошлина в суд</t>
  </si>
  <si>
    <t>14.04.25</t>
  </si>
  <si>
    <t>Сторожук А. Ю. Заработная плата за март 2025.</t>
  </si>
  <si>
    <t>&lt;SI&gt; Приём ден. нал. через УС 60016582 14.04.2025 12.35.57 Вноситель Сторожук Анна Юрьевна (144105187) 32, Взносы садоводов с 2024</t>
  </si>
  <si>
    <t>(236)  \\ УЧАСТОК 245 И 236,ЦЕЛЕВЫЕ И ЧЛЕНСКИЕ ВЗНОСЫ;ОПАНАСЕНКО РАИСА СЕМЕНОВНА;</t>
  </si>
  <si>
    <t>Александрова В. А. \\ 160 \\ электроэнергия;</t>
  </si>
  <si>
    <t>Корнеева Елена  Георгиевна УЧ.102,ЦЕЛЕВЫЕ.2000,00Р</t>
  </si>
  <si>
    <t>Приболовец В. В. Участок 117 Оплата за электричество показания счётчика 22592 за 272 кВт;</t>
  </si>
  <si>
    <t>Петров Юрий Григорьевич  Оплата за электроэнергию участок 201.;</t>
  </si>
  <si>
    <t>(245)  \\ УЧАСТОК 245 И 236,ЦЕЛЕВЫЕ И ЧЛЕНСКИЕ ВЗНОСЫ;ОПАНАСЕНКО РАИСА СЕМЕНОВНА;</t>
  </si>
  <si>
    <t>15.04.25</t>
  </si>
  <si>
    <t>Черняк Елена Ильинична \\ Членский взнос/378.</t>
  </si>
  <si>
    <t>Черняк Елена Ильинична \\ Целевой взнос/378.</t>
  </si>
  <si>
    <t>Барсегьян А. В. Компенсация за неиспользованный отпуск при увольнении.</t>
  </si>
  <si>
    <t>Барсегьян А. В. Заработная плата за апрель 2025.</t>
  </si>
  <si>
    <t>АЛЬФАСЕРВИС ООО Оплата по счету 38 от 13.03.25 за услуги по техническому обслуживанию силовоготрансформатора в ТП-1. по договору 7/О от 27.10.2023.</t>
  </si>
  <si>
    <t>16.04.25</t>
  </si>
  <si>
    <t>АПИ ООО Оплата по счету 1058 от 16.04.25. Заявка 26 от 14.04.25.</t>
  </si>
  <si>
    <t>Трунова Е. В. \\ 17 \\  Членский взнос;</t>
  </si>
  <si>
    <t>Трунова Е. В. \\ 17 \\  Целевой взнос;</t>
  </si>
  <si>
    <t>членские взносы за 2025 уч 191;ЩУКИНА СВЕТЛАНА АНАТОЛЬЕВНА;</t>
  </si>
  <si>
    <t>целевой сбор за 2025 уч 191;ЩУКИНА СВЕТЛАНА АНАТОЛЬЕВНА;</t>
  </si>
  <si>
    <t>эл.эн.показ.35800 уч 191;ЩУКИНА СВЕТЛАНА АНАТОЛЬЕВНА;</t>
  </si>
  <si>
    <t>17.04.25</t>
  </si>
  <si>
    <t>Электроэнергия 420кВ. (уч. 262 Внуков Александр Владимирович было- 61678, стало- 62098).</t>
  </si>
  <si>
    <t>Полторан Роман Витальевич; Уч. 303, Электроэнергия  534 кл.</t>
  </si>
  <si>
    <t>18.04.25</t>
  </si>
  <si>
    <t>участок № 42,членские взносы-4000 руб.,оплата копий документов 60 страниц- 300 руб.,Лазарева Людмила Степановна;</t>
  </si>
  <si>
    <t>Допвзносы</t>
  </si>
  <si>
    <t>Корнеева Елена  Георгиевна УЧ.102,ЧЛЕНСКИЕ.7260,00Р</t>
  </si>
  <si>
    <t>19.04.25</t>
  </si>
  <si>
    <t>&lt;SI&gt; Приём ден. нал. через УС 60003070 19.04.2025 17.30.04 Вноситель Сторожук Анна Юрьевна (144105187) 32, Взносы садоводов с 2024</t>
  </si>
  <si>
    <t>21.04.25</t>
  </si>
  <si>
    <t>Петров Ю. Г. Оплата за электроэнергию участок 201.;</t>
  </si>
  <si>
    <t>22.04.25</t>
  </si>
  <si>
    <t>Баранова  Дарья Михайловна  Эл/энергия, уч 110 - 196 кВт за апрель 2025.</t>
  </si>
  <si>
    <t>Стрикун Игорь Анатольевич Целевой взнос/260.</t>
  </si>
  <si>
    <t>Кукшенев Сергей Иванович  Целевой взнос/281.</t>
  </si>
  <si>
    <t>Кукшенев Сергей Иванович  Членский взнос/281.</t>
  </si>
  <si>
    <t>МАШИН Д. А. ИП  Оплата за Провод Сип-4 4х70 по счету №6 от 19 апреля 2025.</t>
  </si>
  <si>
    <t>24.04.25</t>
  </si>
  <si>
    <t>Оплата за электроэнергию участок №240, Баранов С.Л., показания счетчика дом 40386, за 1160 квт.час, сумма 4350 руб.</t>
  </si>
  <si>
    <t>28.04.25</t>
  </si>
  <si>
    <t>&lt;SI&gt; Приём ден. нал. через УС 60016582 28.04.2025 10.37.35 Вноситель СТОРОЖУК АННА ЮРЬЕВНА (144468036) 12, Взносы садоводов</t>
  </si>
  <si>
    <t>30.04.25</t>
  </si>
  <si>
    <t>Лазарева Оксана Александровна. Заработная плата за апрель 2025.</t>
  </si>
  <si>
    <t>Сторожук А. Ю. Заработная плата за апрель 2025.</t>
  </si>
  <si>
    <t>Жучков Олег Алексеевич Членский взнос/80.</t>
  </si>
  <si>
    <t>Жучков Олег Алексеевич Членский взнос/81.</t>
  </si>
  <si>
    <t>Жучков Олег Алексеевич Целевой взнос/81.</t>
  </si>
  <si>
    <t>Жучков Олег Алексеевич Целевой взнос/80.</t>
  </si>
  <si>
    <t>01.05.25</t>
  </si>
  <si>
    <t>Шаталов Д. В. ИП Оплата за краны и резьбы по счету № 5 от 30.04.25. НДС не облагается.</t>
  </si>
  <si>
    <t>Ремонт водопровода</t>
  </si>
  <si>
    <t>02.05.25</t>
  </si>
  <si>
    <t>уч 266 Шин Владимир Сонирович,взносы 2025,основной и целевой;</t>
  </si>
  <si>
    <t>Золотова Елена Юрьевна Членские взносы 7 уч.408 2025год</t>
  </si>
  <si>
    <t>Целевой взносы 1 уч.408 2025год; Золотова Елена Юрьевна</t>
  </si>
  <si>
    <t>Чистка снега 7 уч.408 2025год; Золотова Елена Юрьевна</t>
  </si>
  <si>
    <t>05.05.25</t>
  </si>
  <si>
    <t>Любицкий,уч.4.целевой и членский взносы.;</t>
  </si>
  <si>
    <t>Переплата по взносам</t>
  </si>
  <si>
    <t>06.05.25</t>
  </si>
  <si>
    <t>УЧАСТОК 261, САСОВЕЦ С.С., ЧЛЕНСКИЙ ВЗНОС 12910 РУБ.,ЦЕЛЕВОЙ ВЗНОС 2000 РУБ.</t>
  </si>
  <si>
    <t>Батлук А. В. \\ Оплата электричество за 1053 кВт 125 сумма 3 949.00 руб;</t>
  </si>
  <si>
    <t>07.05.25</t>
  </si>
  <si>
    <t>Саранчукова Ольга Николаевна уч.385 электричество показания счетчика 181148;</t>
  </si>
  <si>
    <t>Шувалов Кирилл Андреевич Членский взнос/133.</t>
  </si>
  <si>
    <t>Бутакова Нина Ивановна  Членский взнос/161.</t>
  </si>
  <si>
    <t>Бутакова Нина Ивановна Целевой взнос/161.</t>
  </si>
  <si>
    <t>Шувалов Кирилл Андреевич Целевой взнос/133.</t>
  </si>
  <si>
    <t>08.05.25</t>
  </si>
  <si>
    <t>Электроэнергия 420кВ. (уч. 262 Внуков Александр Владимирович было- 62098, стало- 62518).</t>
  </si>
  <si>
    <t>10.05.25</t>
  </si>
  <si>
    <t>Борисова Наталья Сергеевна  \\ 353 \\ ЧЛЕНСКИЕ ВЗНОСЫ, ЦЕЛЕВЫЕ, ЭЛЕКТРОЭНЕРГИЯ</t>
  </si>
  <si>
    <t>11.05.25</t>
  </si>
  <si>
    <t>&lt;SI&gt; Приём ден. нал. через УС 60003826 11.05.2025 21.31.23 Вноситель СТОРОЖУК АННА ЮРЬЕВНА (144468036) 12, Взносы садоводов</t>
  </si>
  <si>
    <t>Чистый город ООО Оплата за вывоз отходов по счету 1304 от 30.04.25.</t>
  </si>
  <si>
    <t>Новосибирскэнергосбыт ОАО  Доплата за апрель 2025, аванс за май 2025 за электроэнергию.</t>
  </si>
  <si>
    <t>МАШИН Д. А. ИП  Доплата за Провод Сип-4 4х70 по счету №6 от 19 апреля 2025. НДС не облагается.</t>
  </si>
  <si>
    <t>12.05.25</t>
  </si>
  <si>
    <t>Саранчукова Ольга Николаевна Членский взнос/385.</t>
  </si>
  <si>
    <t>Саранчуков Алексей Викторович Членский взнос/391.</t>
  </si>
  <si>
    <t>Атангулов Андрей Вадимович Членский взнос/352.</t>
  </si>
  <si>
    <t>Бочарова Екатерина Николаевна Членский взнос/53.</t>
  </si>
  <si>
    <t>Саранчукова Ольга Николаевна  Членский взнос/385а.</t>
  </si>
  <si>
    <t>Рехвальд Елена Викторовна Членский взнос/328.</t>
  </si>
  <si>
    <t>Саранчукова Ольга Николаевна Целевой взнос/385а.</t>
  </si>
  <si>
    <t>Саранчуков Алексей Викторович Целевой взнос/391.</t>
  </si>
  <si>
    <t>Саранчукова Ольга Николаевна Целевой взнос/385.</t>
  </si>
  <si>
    <t>Бочарова Екатерина Николаевна Целевой взнос/53.</t>
  </si>
  <si>
    <t>Атангулов Андрей Вадимович Целевой взнос/352.</t>
  </si>
  <si>
    <t>Рехвальд Елена Викторовна Целевой взнос/328.</t>
  </si>
  <si>
    <t>13.05.25</t>
  </si>
  <si>
    <t>Батуев Алдар Лугсамеджанович   УЧ.405,406,Э/Э.2055,00Р,СЧ1:10318</t>
  </si>
  <si>
    <t>Приболовец В. В. Участок 117 Оплата за электричество показания счётчика 22810 за 218 кВт;</t>
  </si>
  <si>
    <t>Баранов Сергей Васильевич. Заработная плата за апрель 2025.</t>
  </si>
  <si>
    <t>Баранова  Дарья Михайловна СЗ Оплата по договору за благоустройство территории, счет на оплату № 18106457 от 12 мая 2025.</t>
  </si>
  <si>
    <t>14.05.25</t>
  </si>
  <si>
    <t>Чистый город ООО  Доплата за вывоз отходов по счету 1304 от 30.04.25.</t>
  </si>
  <si>
    <t>Лазарева Оксана Александровна. аработная плата за апрель 2025.</t>
  </si>
  <si>
    <t>Электроэнергия 150кВ. (уч. 262 Внуков Александр Владимирович было- 62518, стало- 62668).</t>
  </si>
  <si>
    <t>15.05.25</t>
  </si>
  <si>
    <t>Прозоренко Ольга Александровна  участок 242 целевые и членские взносы.</t>
  </si>
  <si>
    <t>16.05.25</t>
  </si>
  <si>
    <t>САХ АО Оплата за вывоз ТКО по счету  05_25/1_3596414 от "14" мая 2025г согласно договора №3596414 от "02" июня 2023г.</t>
  </si>
  <si>
    <t>АПИ ООО Оплата по счету 1484 от 14.05.25. Заявка 32 от 12.05.25.</t>
  </si>
  <si>
    <t>17.05.25</t>
  </si>
  <si>
    <t>Волгина М. А. Членские и целевые взносы участок 222 за 2025 год.</t>
  </si>
  <si>
    <t>19.05.25</t>
  </si>
  <si>
    <t>Чернова Елена Анатольевна Целевой взнос/46.</t>
  </si>
  <si>
    <t>Баранова  Дарья Михайловна  Эл/энергия, уч 110 - 165 кВт за май 2025.</t>
  </si>
  <si>
    <t>20.05.25</t>
  </si>
  <si>
    <t>Прозоренко Максим Сергеевич участок 249 целевые и членские взносы.</t>
  </si>
  <si>
    <t>Трубенок Александр Александрович УЧ.192,ЧЛЕНСКИЕ.7610,00Р,ЦЕЛЕВЫЕ.2000,00Р</t>
  </si>
  <si>
    <t>Госпошлина.</t>
  </si>
  <si>
    <t>21.05.25</t>
  </si>
  <si>
    <t>Баранова  Дарья Михайловна СЗ Оплата по договору за благоустройство территории, счет на оплату № 18330614 от 20 мая 2025.</t>
  </si>
  <si>
    <t>&lt;SI&gt; Приём ден. нал. через УС 60003826 21.05.2025 09.44.11 Вноситель СТОРОЖУК АННА ЮРЬЕВНА (144468036) 12, Взносы садоводов</t>
  </si>
  <si>
    <t>Михайлова Лариса Владимировна  Членский взнос/308.</t>
  </si>
  <si>
    <t>Михайлова Лариса Владимировна Целевой взнос/308.</t>
  </si>
  <si>
    <t>23.05.25</t>
  </si>
  <si>
    <t>Романцов Андрей Юрьевич УЧ.258,ЧЛЕНСКИЕ.10090,00Р,ЦЕЛЕВЫЕ.2000,00Р</t>
  </si>
  <si>
    <t>ЧЛЕНСКИЙ ВЗНОС 6570РУБ,ЦЕЛЕВЫЕ 2000 РУБ.УЧАС 325;ТЕЛЯТНИКОВ АНАТОЛИЙ НИКОЛАЕВИЧ</t>
  </si>
  <si>
    <t>Лабусов Максим Владимирович ВОСТОК-1, УЧ.354. ЭЛЕКТРОЭНЕРГИЯ ТЕКУЩИЕ ПОКАЗАНИЯ 90000.</t>
  </si>
  <si>
    <t>Оплата за электроэнергию участок №240, Баранов С.Л., показания счетчика дом 41391, за 1005 квт.час, сумма 3768,75 руб.</t>
  </si>
  <si>
    <t>26.05.25</t>
  </si>
  <si>
    <t>27.05.25</t>
  </si>
  <si>
    <t>Мужецкая Людмила Николаевна УЧ.119,Э/Э.165,00Р,СЧ1:2789,</t>
  </si>
  <si>
    <t>28.05.25</t>
  </si>
  <si>
    <t>29.05.25</t>
  </si>
  <si>
    <t>членский взнос(6900) и целевой взнос(2000) за 2025 год.Дульцев Е.Н.Участок 33</t>
  </si>
  <si>
    <t>30.05.25</t>
  </si>
  <si>
    <t>Государственная пошлина за государственную регистрацию прав не недвижимое имущество и сделок с ним.</t>
  </si>
  <si>
    <t>Лазарева Оксана Александровна. Заработная плата за май 2025.</t>
  </si>
  <si>
    <t>Сторожук А. Ю. Заработная плата за май 2025.</t>
  </si>
  <si>
    <t>Баранов Сергей Васильевич. Заработная плата за май 2025.</t>
  </si>
  <si>
    <t>01.06.25</t>
  </si>
  <si>
    <t>02.06.25</t>
  </si>
  <si>
    <t>Полторан Роман Витальевич  Членский взнос/303.</t>
  </si>
  <si>
    <t>Полторан Роман Витальевич  Целевой взнос/303.</t>
  </si>
  <si>
    <t>Кузнецова Галина Петровна  \\ 351 \\ Эл.энергия показания 8598-150 квт;</t>
  </si>
  <si>
    <t>03.06.25</t>
  </si>
  <si>
    <t>Шелухина Анна Анатольевна ВЗНОСЫ УЧАСТОК 77</t>
  </si>
  <si>
    <t>Алимов Алексей Олегович УЧ.44,Э/Э.2587,50Р,СЧ1:58209</t>
  </si>
  <si>
    <t>04.06.25</t>
  </si>
  <si>
    <t>УЧАСТОК 103,ЧЛЕНСКИЕ-6850,ЦЕЛЕВЫЕ-2000;ШОЛКИНА КСЕНИЯ АЛЕКСАНДРОВНА;</t>
  </si>
  <si>
    <t>Баранова  Дарья Михайловна СЗ  Оплата по договору за благоустройство территории, счет на оплату № 18789374 от 4 июня 2025 г.</t>
  </si>
  <si>
    <t>Обкос травы</t>
  </si>
  <si>
    <t>Чистый город ООО  Оплата за вывоз отходов по счету 1622 от 31.05.25.</t>
  </si>
  <si>
    <t>05.06.25</t>
  </si>
  <si>
    <t xml:space="preserve">АПИ ООО  Оплата по счету 1870 от 04.06.25. Заявка 42 от 03.06.25. </t>
  </si>
  <si>
    <t>Яхина Татьяна Владимировна  УЧ.291,ЧЛЕНСКИЕ.6560,00Р,ЦЕЛЕВЫЕ.2000,00Р</t>
  </si>
  <si>
    <t>06.06.25</t>
  </si>
  <si>
    <t>&lt;SI&gt; Приём ден. нал. через УС 60016582 06.06.2025 16.27.52 Вноситель СТОРОЖУК АННА ЮРЬЕВНА (144468036) 12, Взносы садоводов</t>
  </si>
  <si>
    <t>Батуев Алдар Лугсамеджанович  УЧ.405,406,Э/Э.1410,00Р,СЧ1:10694</t>
  </si>
  <si>
    <t>Электроэнергия 200кВ. (уч. 262 Внуков Александр Владимирович было- 62668, стало- 62868).</t>
  </si>
  <si>
    <t>Комиссия банка.</t>
  </si>
  <si>
    <t>08.06.25</t>
  </si>
  <si>
    <t>Мещерякова Екатерина Николаевна \ Блинов М. Ф. ЧЛЕНСКИЙ ВЗНОС 414</t>
  </si>
  <si>
    <t>Мещерякова Екатерина Николаевна \ Блинов М. Ф.  ЦЕЛЕВОЙ 414</t>
  </si>
  <si>
    <t>09.06.25</t>
  </si>
  <si>
    <t>Соколова Зоя Михайловна  Членский взнос/400.</t>
  </si>
  <si>
    <t>Самойлова  Александра Дмитриевна Членский взнос/60.</t>
  </si>
  <si>
    <t>Мартынова Светлана Анатольевна  Членский взнос/319.</t>
  </si>
  <si>
    <t>Карпов Владимир Юрьевич  Членский взнос/195.</t>
  </si>
  <si>
    <t>Карпов Владимир Юрьевич  Членский взнос/190.</t>
  </si>
  <si>
    <t>Ревякин О. П. Оплата э/э за апрель-май уч.299 счётчик 49778 всего 914 кВт х 3,75= 3427,5</t>
  </si>
  <si>
    <t>Золотова Е. Ю. Членские взносы 8 уч.408 2025год;</t>
  </si>
  <si>
    <t>Карпов Владимир Юрьевич  Целевой взнос/195.</t>
  </si>
  <si>
    <t>Самойлова  Александра Дмитриевна Целевой взнос/60.</t>
  </si>
  <si>
    <t>Карпов Владимир Юрьевич  Целевой взнос/190.</t>
  </si>
  <si>
    <t>Соколова Зоя Михайловна  Целевой взнос/400.</t>
  </si>
  <si>
    <t>Мартынова Светлана Анатольевна  Целевой взнос/319.</t>
  </si>
  <si>
    <t>Золотова Е. Ю. Целевой 2 уч.408 2025год;</t>
  </si>
  <si>
    <t>АО "САХ" Оплата за вывоз ТКО по счету  139098-05_3596414 от "31" мая 2025г согласно договора №3596414 от "02" июня 2023г.</t>
  </si>
  <si>
    <t>АЛЬФАСЕРВИС ООО Оплата по счету 90 от 31.05.25 по договору 7/О от 27.10.2023.</t>
  </si>
  <si>
    <t>АЛЬФАСЕРВИС ООО Оплата по счету 68 от 30.04.25 по договору 7/О от 27.10.2023.</t>
  </si>
  <si>
    <t>Новосибирскэнергосбыт ОАО Доплата за май 2025, аванс за июнь 2025 за электроэнергию.</t>
  </si>
  <si>
    <t>ИП БЕРЕЖНОЙ РУСЛАН ВЛАДИМИРОВ Оплата за стойки (18 шт.) с доставкой и установкой по  Счету на оплату № 74 от 22 мая 2025 г.</t>
  </si>
  <si>
    <t>10.06.25</t>
  </si>
  <si>
    <t>Кулина Наталья Михайловна Членский взнос/367.</t>
  </si>
  <si>
    <t>Лапина Лидия Владимировна УЧ.285,ЧЛЕНСКИЕ.7190,00Р,ЦЕЛЕВЫЕ.2000,00Р</t>
  </si>
  <si>
    <t>Жирнова Татьяна Германовна УЧ.5,ЧЛЕНСКИЕ.6820,00Р,ЦЕЛЕВЫЕ.2000,00Р,</t>
  </si>
  <si>
    <t>Кулина Наталья Михайловна Целевой взнос/367.</t>
  </si>
  <si>
    <t>Приболовец Вячеслав Васильевич Участок 117 Оплата за электричество показания счётчика 23040 за 230 кВт</t>
  </si>
  <si>
    <t>11.06.25</t>
  </si>
  <si>
    <t>Редькин  Артем Сергеевич  ОПЛАТА ВЗНОСОВ ЗА УЧ.129 - ЧЛЕНСКИЕ 12490 РУБ.; ЦЕЛЕВЫЕ 2000 РУБ</t>
  </si>
  <si>
    <t>Жаймухамедова Ирина Павловна  Членский взнос/264.</t>
  </si>
  <si>
    <t>Артамонов Владимир Геннадьевич членский и целевой уч 6;</t>
  </si>
  <si>
    <t>Черкасова Татьяна Кирилловна ЧЛЕНСКИЕ ВЗНОСЫ УЧАСТОК 144.</t>
  </si>
  <si>
    <t>Черкасова Татьяна Кирилловна ЦЕЛЕВЫЕ ВЗНОСЫ УЧАСТОК 144.</t>
  </si>
  <si>
    <t>Жаймухамедова Ирина Павловна  Целевой взнос/264.</t>
  </si>
  <si>
    <t>12.06.25</t>
  </si>
  <si>
    <t>Уч. 303 Полторан Роман Витальевич; Электроэнергия 553 киловатт.</t>
  </si>
  <si>
    <t>16.06.25</t>
  </si>
  <si>
    <t>&lt;SI&gt; Приём ден. нал. через УС 60003826 16.06.2025 09.39.16 Вноситель СТОРОЖУК АННА ЮРЬЕВНА (144468036) 12, Взносы садоводов</t>
  </si>
  <si>
    <t>Серых Ольга Николаевна  Членский взнос/36.</t>
  </si>
  <si>
    <t>Казанцева Евгения Викторовна Членский взнос/76.</t>
  </si>
  <si>
    <t>Казанцева Евгения Викторовна Целевой взнос/76.</t>
  </si>
  <si>
    <t>Серых Ольга Николаевна  Целевой взнос/36.</t>
  </si>
  <si>
    <t>17.06.25</t>
  </si>
  <si>
    <t>Ведерников Павел Евгеньевич УЧ.251,ЧЛЕНСКИЕ.12650,00Р,ЦЕЛЕВЫЕ.2000,00Р,</t>
  </si>
  <si>
    <t>Членский взнос (уч. 262 Внуков Александр Владимирович ).</t>
  </si>
  <si>
    <t>Электроэнергия 150кВ. (уч. 262 Внуков Александр Владимирович было- 62868, стало- 63018).</t>
  </si>
  <si>
    <t>18.06.25</t>
  </si>
  <si>
    <t>АЛЬФАСЕРВИС ООО Оплата по счету № 102 от 18 июня 2025 г. по договору  Договор № 7/О от 27.10.2023; ДС№1 от 01.02.2025 за услуги по ремонту ВЛ-10кВ (замена изоляторов ШС-20).</t>
  </si>
  <si>
    <t>20.06.25</t>
  </si>
  <si>
    <t>Ахрямкин Денис Сергеевич УЧ.243,ЧЛЕНСКИЕ.7760,00Р,ЦЕЛЕВЫЕ.2000,00Р</t>
  </si>
  <si>
    <t>22.06.25</t>
  </si>
  <si>
    <t>Мещерякова Екатерина Николаевна \ Блинов М. Ф.ЭЛЕКТРОЭНЕРГИЯ УЧАСТОК 414(ПОКАЗАНИЯ СЧЕТЧИКА 17268) ПЛ-К 08//</t>
  </si>
  <si>
    <t>П.В.ЛЕСКОВ, УЧАСТОК 404. ЕПЖЕГОДНЫЕ ВЗЗНОСЫ. 14880? , ЛИЦЕВОЙ СЧЕТ 15, ПЕРИОД 06.2025</t>
  </si>
  <si>
    <t>23.06.25</t>
  </si>
  <si>
    <t>Участок 221,Рыкова Асия Мазитовна,членский+целевой;</t>
  </si>
  <si>
    <t>24.06.25</t>
  </si>
  <si>
    <t>Баранова  Дарья Михайловна  ЭЛ/ЭНЕРГИЯ, УЧ 110 - 199 КВТ ЗА ИЮНЬ, УЧ 104 - 20 КВТ ЗА 2 КВАРТ..</t>
  </si>
  <si>
    <t>Петров Юрий Григорьевич  Членский взнос/201.</t>
  </si>
  <si>
    <t>Амирханов Нариман Валерманович Членские взносы,уч.341,за 2025 г.6780 руб,за 6.16 соток;</t>
  </si>
  <si>
    <t>Амирханов Нариман Валерманович Целевой взнос,уч.341,за 2025 г.2000 руб,за участок;</t>
  </si>
  <si>
    <t>Петров Юрий Григорьевич  Целевой взнос/201.</t>
  </si>
  <si>
    <t>Амирханов Нариман Валерманович Эл-энергия,уч.341,за 1-2025 г.за 145-35=110квт*3.75=412.5руб;</t>
  </si>
  <si>
    <t>25.06.25</t>
  </si>
  <si>
    <t>Баранов С. Л. \\ 239 \\ Оплата взносов за участки : участок 239 (Членские 8030 руб.Целевой 2000 руб.), участок 240 (Членские 7450 руб.Целевой 2000 руб.), участок 247 (12010 руб.Целевой 2000 руб.). ИТОГО:33490 руб.</t>
  </si>
  <si>
    <t>Попов Анатолий Алексеевич Членский взнос/124.</t>
  </si>
  <si>
    <t>УЧАСТОК 29 ОПЛАТА ЗА 1200 КВТ. Ч. ПОКАЗАНИЯ СЧЕТЧИКА 3200 КВТ. Ч. , ЛИЦЕВОЙ СЧЕТ УЧАСТОК 29 ТОЛСТОВЫ, ПЕРИОД 06.2025</t>
  </si>
  <si>
    <t>Оплата за электроэнергию участок №240, Баранов С.Л., показания счетчика дом 42317, за 926 квт.час, сумма 3472,5 руб.</t>
  </si>
  <si>
    <t>Попов Анатолий Алексеевич Целевой взнос/124.</t>
  </si>
  <si>
    <t>УЧ.119,Э/Э.337,50Р,СЧ1:2879 Мужецкая Людмила Николаевна</t>
  </si>
  <si>
    <t>Баранов С. Л. \\ 240 \\ Оплата взносов за участки : участок 239 (Членские 8030 руб.Целевой 2000 руб.), участок 240 (Членские 7450 руб.Целевой 2000 руб.), участок 247 (12010 руб.Целевой 2000 руб.). ИТОГО:33490 руб.</t>
  </si>
  <si>
    <t>Баранов С. Л. \\ 247 \\ Оплата взносов за участки : участок 239 (Членские 8030 руб.Целевой 2000 руб.), участок 240 (Членские 7450 руб.Целевой 2000 руб.), участок 247 (12010 руб.Целевой 2000 руб.). ИТОГО:33490 руб.</t>
  </si>
  <si>
    <t>Баранов С. Л. \\ 240\\ Оплата взносов за участки : участок 239 (Членские 8030 руб.Целевой 2000 руб.), участок 240 (Членские 7450 руб.Целевой 2000 руб.), участок 247 (12010 руб.Целевой 2000 руб.). ИТОГО:33490 руб.</t>
  </si>
  <si>
    <t>Баранов С. Л. \\ 239\\ Оплата взносов за участки : участок 239 (Членские 8030 руб.Целевой 2000 руб.), участок 240 (Членские 7450 руб.Целевой 2000 руб.), участок 247 (12010 руб.Целевой 2000 руб.). ИТОГО:33490 руб.</t>
  </si>
  <si>
    <t>26.06.25</t>
  </si>
  <si>
    <t>Участок 220. Васильева Юлия Александровна</t>
  </si>
  <si>
    <t>Даутова Рания Гаязовна УЧ.289,ЧЛЕНСКИЕ.7340,00Р,ЦЕЛЕВЫЕ.2000,00Р,</t>
  </si>
  <si>
    <t>Членский взнос/254. Запорожченко Андрей Владимирович</t>
  </si>
  <si>
    <t>Целевой взнос/254. Запорожченко Андрей Владимирович</t>
  </si>
  <si>
    <t>Балханаков Виталий Геннадьевич СЗ Оплата за Устранение обрыва провода СИП 450 на ул. Центральная СНТ надежда-3. по счёту на оплату №19315741 от 24 июня 2025 г. НДС не облагается.</t>
  </si>
  <si>
    <t>Баранова  Дарья Михайловна СЗ  Оплата по договору за благоустройство территории, счет на оплату  №19397266 от 26 июня 2025.</t>
  </si>
  <si>
    <t>27.06.25</t>
  </si>
  <si>
    <t>Александров Вячеслав Александрович УЧ.160,ЧЛЕНСКИЕ.7170,00Р,ЦЕЛЕВЫЕ.2000,00Р</t>
  </si>
  <si>
    <t>Соловьева Валентина Алексеевна,уч.7,6837 руб.,в том числе:членские взносы-5913 руб.,электроэнергия за 300 киловатт-924 руб.;Соловьева Валентина Алексеевна;</t>
  </si>
  <si>
    <t>ЛАЗАРЕВА ЛЮДМИЛА СТЕПАНОВНА,уч.42,5604 руб.в том числе:членскин взносы -4064руб.,электроэнергия-1540 руб.за 500 киловатт;ЛАЗАРЕВА ЛЮДМИЛА СТЕПАНОВНА;</t>
  </si>
  <si>
    <t>Александров Вячеслав Александрович    УЧ.160,Э/Э.2186,25Р,СЧ1:583,</t>
  </si>
  <si>
    <t>30.06.25</t>
  </si>
  <si>
    <t>Эдер Анастасия Сергеевна \\ 116 \\ За эл.энергию.</t>
  </si>
  <si>
    <t>Член СНТ Трунов В.В., участок 19, целевые взносы+членский взнос - 10070, 2000 - электричество.</t>
  </si>
  <si>
    <t>Титов Владислав Владимирович Членский взнос/338.</t>
  </si>
  <si>
    <t>Членские взносы и целевой сбор за 2025 год,участок 223,Рахменкулова И.Ф.;</t>
  </si>
  <si>
    <t>Карлинер Ирина Лазаревна  Участок 169;</t>
  </si>
  <si>
    <t>Мамлеева Александра Эдуардовна Членский взнос/379.</t>
  </si>
  <si>
    <t>Карасева Юлия Владимировна Членский взнос/170.</t>
  </si>
  <si>
    <t>Батлук А. В. Оплата электричество за 920 кВт 125 сумма 3 450 руб;</t>
  </si>
  <si>
    <t>Электроэнергия 550кВ. (уч. 262 Внуков Александр Владимирович было- 63018, стало- 63568).</t>
  </si>
  <si>
    <t>Мамлеева Александра Эдуардовна Целевой взнос/379.</t>
  </si>
  <si>
    <t>Карасева Юлия Владимировна Целевой взнос/170.</t>
  </si>
  <si>
    <t>Осипов Виталий Андреевич  \\ 357 \\ Цулевой взнос за 2025;</t>
  </si>
  <si>
    <t>Ревякин Олег Павлович Эл.энергия показания 8848-250 квт;</t>
  </si>
  <si>
    <t>Ревякин О. П. Оплата э/э за июнь уч.299 счётчик 49987 всего 209 кВт х 3,75= 783,75;</t>
  </si>
  <si>
    <t>Прозоренко Максим Сергеевич электричество участок 249 (показания 5489)</t>
  </si>
  <si>
    <t>Прозоренко Ольга Александровна электричество участок 242 (показания 49089).</t>
  </si>
  <si>
    <t>Ревякин О. П. Оплата э/энергии уч.301 э/сч 04901 всего 98 кВт х 3,75 = 367,5;</t>
  </si>
  <si>
    <t>Лазарева Оксана Александровна. Заработная плата за июнь 2025.</t>
  </si>
  <si>
    <t>Сторожук А. Ю. Заработная плата за июнь 2025.</t>
  </si>
  <si>
    <t>Баранов Сергей Васильевич. Заработная плата за июнь 2025.</t>
  </si>
  <si>
    <t>01.07.25</t>
  </si>
  <si>
    <t>&lt;SI&gt; Приём ден. нал. через УС 60003826 01.07.2025 22.19.31 Вноситель СТОРОЖУК АННА ЮРЬЕВНА (144468036) 12, Взносы садоводов</t>
  </si>
  <si>
    <t>Редькин Артем Сергеевич \\ 137 \\ ОПЛАТА ЧЛЕНСКИХ И ЦЕЛЕВЫХ ВЗНОСОВ ЗА УЧ 137, 138, 121, 123, 141, 132.</t>
  </si>
  <si>
    <t>Гибельгаус Анна Викторовна УЧ.34,ЧЛЕНСКИЕ.10460,00Р,ЦЕЛЕВЫЕ.2000,00Р,</t>
  </si>
  <si>
    <t>Воропаев Андрей Николаевич УЧ.409,ЧЛЕНСКИЕ.7700,00Р,ЦЕЛЕВЫЕ.2200,00Р</t>
  </si>
  <si>
    <t>Киселева Анна Гельмутовна  УЧ.229,ЧЛЕНСКИЕ.7370,00Р,ЦЕЛЕВЫЕ.2000,00Р</t>
  </si>
  <si>
    <t>Бочкарев Валерий Валерьевич 252 бочкарев электрофикация;</t>
  </si>
  <si>
    <t>Миков Денис Александрович  Членские и целевые взносы,участок 145;</t>
  </si>
  <si>
    <t>Губин Игорь Сергеевич Членский взнос/410а.</t>
  </si>
  <si>
    <t>Губин Игорь Сергеевич Целевой взнос/410а.</t>
  </si>
  <si>
    <t>Редькин Артем Сергеевич \\ 138 \\ ОПЛАТА ЧЛЕНСКИХ И ЦЕЛЕВЫХ ВЗНОСОВ ЗА УЧ 137, 138, 121, 123, 141, 132.</t>
  </si>
  <si>
    <t>Редькин Сергей Александрович \\ 121 \\ ОПЛАТА ЧЛЕНСКИХ И ЦЕЛЕВЫХ ВЗНОСОВ ЗА УЧ 137, 138, 121, 123, 141, 132.</t>
  </si>
  <si>
    <t>Редькина Любовь Ивановна  \\ 123 \\ ОПЛАТА ЧЛЕНСКИХ И ЦЕЛЕВЫХ ВЗНОСОВ ЗА УЧ 137, 138, 121, 123, 141, 132.</t>
  </si>
  <si>
    <t>Редькина Любовь Ивановна  \\ 141 \\ ОПЛАТА ЧЛЕНСКИХ И ЦЕЛЕВЫХ ВЗНОСОВ ЗА УЧ 137, 138, 121, 123, 141, 132.</t>
  </si>
  <si>
    <t>Редькина Татьяна Юрьевна  \\ 132 \\ ОПЛАТА ЧЛЕНСКИХ И ЦЕЛЕВЫХ ВЗНОСОВ ЗА УЧ 137, 138, 121, 123, 141, 132.</t>
  </si>
  <si>
    <t>Редькина Татьяна Юрьевна   \\ 132 \\ ОПЛАТА ЧЛЕНСКИХ И ЦЕЛЕВЫХ ВЗНОСОВ ЗА УЧ 137, 138, 121, 123, 141, 132.</t>
  </si>
  <si>
    <t>02.07.25</t>
  </si>
  <si>
    <t>Павленко Александр Владимирович УЧ.174,ЧЛЕНСКИЕ.9030,00Р,ЦЕЛЕВЫЕ.2000,00Р,Э/Э.5997,00Р,СЧ1:4599</t>
  </si>
  <si>
    <t>Калинин Николай Владимирович Членский взнос/418.</t>
  </si>
  <si>
    <t>400а \\ оплата взносов СНТ надежда-3 участок 400а 400б;БАЛАНЧУК АНДРЕЙ АЛЕКСЕЕВИЧ;</t>
  </si>
  <si>
    <t>Муллагалиев Арсен Рашитович   УЧ.71,Э/Э.3750,00Р,СЧ1:7400,</t>
  </si>
  <si>
    <t>Калинин Николай Владимирович Целевой взнос/418.</t>
  </si>
  <si>
    <t>Алимов Алексей Олегович УЧ.44,Э/Э.600,00Р,СЧ1:58369,</t>
  </si>
  <si>
    <t>Конурбаева Наталья Николаевна  УЧ.47,Э/Э.562,50Р,СЧ1:4300</t>
  </si>
  <si>
    <t>400б \\ оплата взносов СНТ надежда-3 участок 400а 400б;БАЛАНЧУК АНДРЕЙ АЛЕКСЕЕВИЧ;</t>
  </si>
  <si>
    <t>03.07.25</t>
  </si>
  <si>
    <t>&lt;SI&gt; Приём ден. нал. через УС 60016582 03.07.2025 09.59.24 Вноситель СТОРОЖУК АННА ЮРЬЕВНА (144468036) 12, Взносы садоводов</t>
  </si>
  <si>
    <t>04.07.25</t>
  </si>
  <si>
    <t>АЛЬФАСЕРВИС ООО Оплата по счету 113 от 30.06.25 по договору 7/О от 27.10.2023.</t>
  </si>
  <si>
    <t>Чистый город ООО Оплата за вывоз отходов по счету 1959 от 30.06.25.</t>
  </si>
  <si>
    <t>Новосибирскэнергосбыт ОАО Доплата за июнь 2025, аванс за июль 2025 за электроэнергию.</t>
  </si>
  <si>
    <t>ЛЭП-НСК ООО  Оплата за стойки железобетонные вибрированные СВ95-3В (22 шт.) по счету № 69 от 03 июля 2025 г.</t>
  </si>
  <si>
    <t>Батуев Алдар Лугсамеджанович     УЧ.,406,Э/Э.3210,00Р,СЧ1:11550,</t>
  </si>
  <si>
    <t>05.07.25</t>
  </si>
  <si>
    <t>Гончарова Ольга Анатольевна УЧАСТОК 374 ВЗНОСЫ ЗА 2025</t>
  </si>
  <si>
    <t>СНТ "Надежда-3" уч 178 ПчельниковаЛК.</t>
  </si>
  <si>
    <t>07.07.25</t>
  </si>
  <si>
    <t>Корнилова Нина Петровна  Членский взнос/230.</t>
  </si>
  <si>
    <t>участок 35 Николаев Михаил Сергеевич (Титкова Татьяна Николаевна;</t>
  </si>
  <si>
    <t>Попова Елена Владимировна Членский взнос/360.</t>
  </si>
  <si>
    <t>Попова Елена Владимировна Членский взнос/361.</t>
  </si>
  <si>
    <t>Попова Елена Владимировна Целевой взнос/361.</t>
  </si>
  <si>
    <t>Корнилова Нина Петровна  Целевой взнос/230.</t>
  </si>
  <si>
    <t>Попова Елена Владимировна Целевой взнос/360.</t>
  </si>
  <si>
    <t>08.07.25</t>
  </si>
  <si>
    <t>ООО "АЗАРИЙ 1" Оплата за услуги спецтехники по счету № 82 от 04.07.25.</t>
  </si>
  <si>
    <t>10.07.25</t>
  </si>
  <si>
    <t>Чернова Елена Анатольевна Членский взнос/46.</t>
  </si>
  <si>
    <t>12.07.25</t>
  </si>
  <si>
    <t>Оплата участок 309 б Авдеева Н. А.</t>
  </si>
  <si>
    <t>14.07.25</t>
  </si>
  <si>
    <t>Членский взнос/49. Сотников Владимир Петрович</t>
  </si>
  <si>
    <t>Членский взнос/50. Мышкин Илья Сергеевич</t>
  </si>
  <si>
    <t>Целевой взнос/50. Мышкин Илья Сергеевич</t>
  </si>
  <si>
    <t>Целевой взнос/49. Сотников Владимир Петрович</t>
  </si>
  <si>
    <t>Приболовец Вячеслав Васильевич Участок 117 Оплата за электричество показания счётчика 23303 за 263 кВт;</t>
  </si>
  <si>
    <t>15.07.25</t>
  </si>
  <si>
    <t>УЧ.93,ЧЛЕНСКИЕ.6770,00Р,ЦЕЛЕВЫЕ.2000,00Р Илькунова Инна Викторовна</t>
  </si>
  <si>
    <t>УЧ.93,ЧЛЕНСКИЕ.100,00Р,ЦЕЛЕВЫЕ.50,00Р, Илькунова Инна Викторовна</t>
  </si>
  <si>
    <t>19.07.25</t>
  </si>
  <si>
    <t>Электроэнергия ( 4.10) 350кВ. (уч. 262 Внуков Александр Владимирович было- 63568, стало- 63918).</t>
  </si>
  <si>
    <t>20.07.25</t>
  </si>
  <si>
    <t>Лазарева Оксана Александровна. Возмещение расходов по авансовому отчету.</t>
  </si>
  <si>
    <t>Канцтовары, бланки</t>
  </si>
  <si>
    <t>24.07.25</t>
  </si>
  <si>
    <t>Водный налог, земельный налог</t>
  </si>
  <si>
    <t>Оплата за электроэнергию участок №240, Баранов С.Л., показания счетчика дом 42958, за 641 квт.час, сумма 2403,75 руб.</t>
  </si>
  <si>
    <t>25.07.25</t>
  </si>
  <si>
    <t>Баранова Д. М. ЭЛ/ЭНЕРГИЯ, УЧ 110 - 169 КВТ ЗА ИЮЛЬ.</t>
  </si>
  <si>
    <t>Мужецкая Людмила Николаевна УЧ.119,Э/Э.556,00Р,СЧ1:3017</t>
  </si>
  <si>
    <t>28.07.25</t>
  </si>
  <si>
    <t>Степанов Андрей Геннадьевич Членские взносы, уч. 207.</t>
  </si>
  <si>
    <t>Литвиненко Юрий Алексеевич Членский взнос/218.</t>
  </si>
  <si>
    <t>Степанов Андрей Геннадьевич Целевые взносы, уч. 207.</t>
  </si>
  <si>
    <t>Литвиненко Юрий Алексеевич Целевой взнос/218.</t>
  </si>
  <si>
    <t>30.07.25</t>
  </si>
  <si>
    <t>Прозоренко Максим Сергеевич ЭЛЕКТРИЧЕСТВО УЧАСТОК 249 (ПОКАЗАНИЯ 5577).</t>
  </si>
  <si>
    <t>Лазарева Оксана Александровна. Заработная плата за июль 2025.</t>
  </si>
  <si>
    <t>Сторожук А. Ю. Заработная плата за июль 2025.</t>
  </si>
  <si>
    <t>Баранов Сергей Васильевич. Заработная плата за июль 2025.</t>
  </si>
  <si>
    <t>Таркова В. В. ИП Опоры Оплата за монтажные услуги и доставку по Счёту на оплату №16 от 4 июля 2025 г.</t>
  </si>
  <si>
    <t>01.08.25</t>
  </si>
  <si>
    <t>04.08.25</t>
  </si>
  <si>
    <t>Ревякин Олег Павлович Оплата э/э за июль уч.299 счётчик 50304 всего 317 кВт х 4,1= 1299,7;</t>
  </si>
  <si>
    <t>Кузнецова Галина Петровна Эл.энергия показания 9048-200квт</t>
  </si>
  <si>
    <t>07.08.25</t>
  </si>
  <si>
    <t>АЛЬФАСЕРВИС ООО Оплата по счету 137 от 31.07.25 по договору 7/О от 27.10.2023.</t>
  </si>
  <si>
    <t>Чистый город ООО Оплата за вывоз отходов по счету 2343 от 31.07.25.</t>
  </si>
  <si>
    <t>Новосибирскэнергосбыт ОАО  Доплата за июль 2025, аванс за август 2025 за электроэнергию.</t>
  </si>
  <si>
    <t>11.08.25</t>
  </si>
  <si>
    <t>Батлук Елена Юрьевна Оплата электричество за 608 кВт 125 сумма 2 432 руб;</t>
  </si>
  <si>
    <t>12.08.25</t>
  </si>
  <si>
    <t>Батуев Алдар Лугсамеджанович  УЧ.405,406,Э/Э.1025,00Р,СЧ1:11800</t>
  </si>
  <si>
    <t>13.08.25</t>
  </si>
  <si>
    <t>Приболовец Вячеслав Васильевич Участок 117 Оплата за электричество показания счётчика 23559 за 256 кВт;</t>
  </si>
  <si>
    <t>14.08.25</t>
  </si>
  <si>
    <t>ООО "АКАДЕМ КАБЕЛЬ ГК" Оплата за электротовары по Счету № ОР000003726 от 13 августа 2025 г.</t>
  </si>
  <si>
    <t>15.08.25</t>
  </si>
  <si>
    <t>Лазарева Оксана Александровна. Заработная плата за июль 2025. НДС не облагается.</t>
  </si>
  <si>
    <t>Сторожук А. Ю. Заработная плата за июль 2025. НДС не облагается.</t>
  </si>
  <si>
    <t>18.08.25</t>
  </si>
  <si>
    <t>АПИ ООО дорожная техника Оплата по счету 2664 от 15.08.25. Заявка 58 от 12.08.25.</t>
  </si>
  <si>
    <t>Балханаков Виталий Геннадьевич СЗ Оплата за Монтаж провода СИП 4*50, 4*35, 4*70,улица центральная Надежда-3. по Счёт на оплату №20900544 от 16 августа 2025 г.</t>
  </si>
  <si>
    <t>Надежда-2 СНТ СН Долевое участие в ремонте ОПЛАТА ПО СЧ. №2 ОТ 18.08.2025 Г. (ВОЗМЕЩЕНИЕ ЗАТРАТ, ПОНЕСЕННЫХ В РАМКАХ УСТАВНОЙ ДЕЯТЕЛЬНОСТИ, НА РЕМОНТ ОБЩЕЙ ДОРОГИ)</t>
  </si>
  <si>
    <t>Долевое участие в ремонте дорог</t>
  </si>
  <si>
    <t>Электроэнергия ( 4.10) 400кВ. (уч. 262 Внуков Александр Владимирович было- 63918, стало- 64318).</t>
  </si>
  <si>
    <t>24.08.25</t>
  </si>
  <si>
    <t>НСТ "РОДНИК" Ремонт общей дороги по сч№1 от 18.08.25</t>
  </si>
  <si>
    <t>25.08.25</t>
  </si>
  <si>
    <t>Баранова  Дарья Михайловна ЭЛ/ЭНЕРГИЯ, УЧ 110 - 164 КВТ ЗА АВГУСТ..</t>
  </si>
  <si>
    <t>Оплата за электроэнергию участок №240, Баранов С.Л., показания счетчика дом 43600, за 642 квт.час, сумма 2407,5 руб.</t>
  </si>
  <si>
    <t>Алимов Алексей Олегович УЧ.44,Э/Э.1197,20Р,СЧ1:58661,</t>
  </si>
  <si>
    <t>26.08.25</t>
  </si>
  <si>
    <t>Мужецкая Людмила Николаевна УЧ.119,Э/Э.12,00Р,СЧ1:3120,</t>
  </si>
  <si>
    <t>28.08.25</t>
  </si>
  <si>
    <t>29.08.25</t>
  </si>
  <si>
    <t>Лазарева Оксана Александровна. Заработная плата за август 2025.</t>
  </si>
  <si>
    <t>Сторожук А. Ю. Заработная плата за август 2025.</t>
  </si>
  <si>
    <t>Баранов Сергей Васильевич. Заработная плата за август 2025.</t>
  </si>
  <si>
    <t>31.08.25</t>
  </si>
  <si>
    <t>ЛС 303; 08.2025; Хитрова Наталья Анатольевна; Электроэнергия  487 киловатт.</t>
  </si>
  <si>
    <t>01.09.25</t>
  </si>
  <si>
    <t>Ревякин Олег Павлович   Оплата э/э за август уч.299 счётчик 50618 всего 314 кВт х 4,1= 1287,4;</t>
  </si>
  <si>
    <t>Кузнецова Галина Петровна  \\ 351 \\ Эл.энергия показания 9248-200квт;</t>
  </si>
  <si>
    <t>Ревякин Олег Павлович  Оплата э/энергии уч.301 э/сч 05042 всего 141 кВт х 4,1 = 578,1;</t>
  </si>
  <si>
    <t>03.09.25</t>
  </si>
  <si>
    <t>Новосибирскэнергосбыт ОАО Аванс за сентябрь 2025 за электроэнергию.</t>
  </si>
  <si>
    <t>Гребенцов Анатолий Олегович УЧ.292,Э/Э.1230,00Р,СЧ1:800,</t>
  </si>
  <si>
    <t>08.09.25</t>
  </si>
  <si>
    <t>Золотова Елена Юрьевна Снег 1 уч.408 2025- 2026год;</t>
  </si>
  <si>
    <t>10.09.25</t>
  </si>
  <si>
    <t>САХ АО \ вывоз мусора Оплата за вывоз ТКО по счету  07_25/-3596414 от "31" июля 2025г согласно договора №3596414 от "02" июня 2023г.</t>
  </si>
  <si>
    <t>САХ АО \ вывоз мусора Оплата за вывоз ТКО по счету  147457-08_25/-3596414 от "31" августа 2025г согласно договора №3596414 от "02" июня 2023г.</t>
  </si>
  <si>
    <t>АЛЬФАСЕРВИС ООО Оплата по счету 160 от 31.08.25 по договору 7/О от 27.10.2023.</t>
  </si>
  <si>
    <t>Чистый город ООО вывоз мусора Оплата за вывоз отходов по счету 2689 от 31.08.25.</t>
  </si>
  <si>
    <t>11.09.25</t>
  </si>
  <si>
    <t>ГРИНЕВИЧ АРТЁМ НИКОЛАЕВИЧ участок 309: целевые, членские и пеня.</t>
  </si>
  <si>
    <t>Батлук А. В. Оплата электричество за 537 кВт 125 сумма 2 148 руб;</t>
  </si>
  <si>
    <t>ПЕНИ \\ ГРИНЕВИЧ АРТЁМ НИКОЛАЕВИЧ участок 309: целевые, членские и пеня.</t>
  </si>
  <si>
    <t>12.09.25</t>
  </si>
  <si>
    <t>&lt;SI&gt; Приём ден. нал. через УС 60016582 12.09.2025 14.16.58 Вноситель СТОРОЖУК АННА ЮРЬЕВНА (144468036) 12, Взносы садоводов</t>
  </si>
  <si>
    <t>приболовец В. В. Участок 117 Оплата за электричество показания счётчика 23792 за 233 кВт;</t>
  </si>
  <si>
    <t>14.09.25</t>
  </si>
  <si>
    <t>Электроэнергия ( 4.10) 400кВ. (уч. 262 Внуков Александр Владимирович было- 64318, стало- 64718).</t>
  </si>
  <si>
    <t>15.09.25</t>
  </si>
  <si>
    <t>Ханин Петр Владимирович Электроэнергия 700 кВт., уч. 228</t>
  </si>
  <si>
    <t>Сторожук А. Ю.  Заработная плата за август 2025.</t>
  </si>
  <si>
    <t>Баранова  Дарья Михайловна СЗ Оплата по договору за благоустройство территории, счёт на оплату №21731438 от 12 сентября 2025 г.</t>
  </si>
  <si>
    <t>16.09.25</t>
  </si>
  <si>
    <t>Батуев Алдар Лугсамеджанович УЧ.405,406,Э/Э.2603,50Р,СЧ1:12435,</t>
  </si>
  <si>
    <t>17.09.25</t>
  </si>
  <si>
    <t>18.09.25</t>
  </si>
  <si>
    <t>Карпова Лидия Алексеевна ЗА ЭЛЕКТРИЧЕСТВО УЧ 322, 100КВ.</t>
  </si>
  <si>
    <t>22.09.25</t>
  </si>
  <si>
    <t>Показ 28700 (1220квт) эдер 116 уч. Эдер Анастасия Сергеевна</t>
  </si>
  <si>
    <t>23.09.25</t>
  </si>
  <si>
    <t>Плотников Константин Юрьевич Долженко Галина Николаевна Электрификация участок 349;23/09/2025</t>
  </si>
  <si>
    <t>Алимов Алексей Олегович УЧ.44,Э/Э.1394,00Р,СЧ1:59001</t>
  </si>
  <si>
    <t>25.09.25</t>
  </si>
  <si>
    <t>Мужецкая Людмила Николаевна УЧ.119,Э/Э.229,60Р,СЧ1:3176,</t>
  </si>
  <si>
    <t>26.09.25</t>
  </si>
  <si>
    <t>Ефимова Ирина Юрьевна УЧ.54,ЦЕЛЕВЫЕ.25000,00Р,</t>
  </si>
  <si>
    <t>29.09.25</t>
  </si>
  <si>
    <t>Клюквин Василий Петрович  э/э 6436 (466*4.1) уч.63;</t>
  </si>
  <si>
    <t>Баранова  Дарья Михайловна , Баранов Сергейвасильевич  ЭЛ/ЭНЕРГИЯ, УЧ 110 - 211 КВТ ЗА СЕНТЯБРЬ, УЧ 104 - 27 КВТ ЗА 3 КВАРТ.</t>
  </si>
  <si>
    <t>30.09.25</t>
  </si>
  <si>
    <t>Лазарева Оксана Александровна. Заработная плата за сентябрь 2025.</t>
  </si>
  <si>
    <t>Сторожук А. Ю. Заработная плата за сентябрь 2025.</t>
  </si>
  <si>
    <t>Баранов Сергей Васильевич. Компенсация за неиспользованный отпуск.</t>
  </si>
  <si>
    <t>Баранов Сергей Васильевич. Заработная плата за сентябрь 2025.</t>
  </si>
  <si>
    <t>Сданы ден. средства на расчетный счет</t>
  </si>
  <si>
    <t>Оплата за электроэнергию участок №240, Баранов С.Л., показания счетчика дом 44282, за 682 квт.час, сумма 2557,5 руб.</t>
  </si>
  <si>
    <t>Гребенцов Анатолий Олегович УЧ.292,Э/Э.1230,00Р,СЧ1:1100,</t>
  </si>
  <si>
    <t>01.10.25</t>
  </si>
  <si>
    <t>Кузнецова Галина Петровна   Эл.энергия показания 9568-320квт;</t>
  </si>
  <si>
    <t>02.10.25</t>
  </si>
  <si>
    <t>САХ АО Оплата за вывоз ТКО по Счету на оплату № 09_25/1_3596414 от "25" сентября 2025г согласно договора №3596414 от "02" июня 2023г.</t>
  </si>
  <si>
    <t>АЛЬФАСЕРВИС ООО Оплата по счету 184 от 30.09.25 по договору 7/О от 27.10.2023.</t>
  </si>
  <si>
    <t>Прозоренко Ольга Александровна ЭЛЕКТРИЧЕСТВО УЧАСТОК 249 (ПОКАЗАНИЯ 5650,НА ОПЛАТУ 73).</t>
  </si>
  <si>
    <t>Прозоренко Ольга Александровна ЭЛЕКТРИЧЕСТВО УЧАСТОК 242 (ПОКАЗАНИЯ 49111, НА ОПЛАТУ 22).</t>
  </si>
  <si>
    <t>05.10.25</t>
  </si>
  <si>
    <t>Анцифиров Александр Сергеевич УЧАСТОК НОМЕР 3 ПОКАЗАНИЯ 4131 ЭЛ. ЭНЕРГИЯ 746 КИЛОВАТ, ПЕРИОД 09.2025</t>
  </si>
  <si>
    <t>Электроэнергия ( 4.10) 220кВ. (уч. 262 Внуков Александр Владимирович было- 64718, стало- 64938).</t>
  </si>
  <si>
    <t>06.10.25</t>
  </si>
  <si>
    <t>Чистый город ООО Оплата за вывоз отходов по счету 3055 от 30.09.25. В том числе НДС 5 % - 1809.52 рублей.</t>
  </si>
  <si>
    <t>Артамонов Владимир Геннадьевич электроэнергия 366кв уч 6;</t>
  </si>
  <si>
    <t>Батлук Елена Юрьевна      Оплата электричество за 365 кВт 125 сумма 1 496.50 руб;</t>
  </si>
  <si>
    <t>Дергачев Александр Константинович Оплата за электричество,участок 21,360 квт;</t>
  </si>
  <si>
    <t>Членские 1 уч.408 2026 год,; Золотова Елена Юрьевна</t>
  </si>
  <si>
    <t>Снег 2 уч.408 2025- 2026год; Золотова Елена Юрьевна</t>
  </si>
  <si>
    <t>Э/энергия уч.408 2025- год,счетчик1-показания 846 (потребление 2кВТ),счетчик 2 показания 37(потребление-7кв),Итого 9*4,5=40,5руб.; Золотова Елена Юрьевна</t>
  </si>
  <si>
    <t>07.10.25</t>
  </si>
  <si>
    <t>Соколова Зоя Михайловна  ЭЛ. ЭНЕРГИЯ ТЕК ПОКАЗАНИЯ 15420 РАСХОД 2615, УЧАСТОК 400</t>
  </si>
  <si>
    <t>Шувалов Кирилл Андреевич УЧ.133,Э/Э.2000,00Р,СЧ1:3188,</t>
  </si>
  <si>
    <t>Непомнящих Елена Владимировна участок 62,электроэнергия 400кВт;</t>
  </si>
  <si>
    <t>08.10.25</t>
  </si>
  <si>
    <t>Батуев Алдар Лугсамеджанович   УЧ.405,406,Э/Э.1353,00Р,СЧ1:12765</t>
  </si>
  <si>
    <t>09.10.25</t>
  </si>
  <si>
    <t>Ахрямкин Денис Сергеевич  УЧ.243,Э/Э.570,00Р,СЧ1:209,</t>
  </si>
  <si>
    <t>10.10.25</t>
  </si>
  <si>
    <t>Оплата электроэнергии 473 кВт участок 304 Авдеева Наталья Анатольевна</t>
  </si>
  <si>
    <t>12.10.25</t>
  </si>
  <si>
    <t>за электроэнергию участок 155 (813 квт). Михайлюк Алексей Валерьевич</t>
  </si>
  <si>
    <t>13.10.25</t>
  </si>
  <si>
    <t>Загваздина Елена Викторовна Членский взнос/30.</t>
  </si>
  <si>
    <t>Приболовец Вячеслав Васильевич Участок 117 Оплата за электричество показания счётчика 24047 за 255 кВт</t>
  </si>
  <si>
    <t>Загваздина Елена Викторовна Целевой взнос/30.</t>
  </si>
  <si>
    <t>14.10.25</t>
  </si>
  <si>
    <t>Ревякин Олег Павлович Оплата э/э за сентябрь уч.299 счётчик 51233 всего 615 кВт х 4,1= 2521,5;</t>
  </si>
  <si>
    <t>Конурбаева Наталья Николаевна  УЧ.47,Э/Э.1025,00Р,СЧ1:4550</t>
  </si>
  <si>
    <t>15.10.25</t>
  </si>
  <si>
    <t>16.10.25</t>
  </si>
  <si>
    <t>Трунова Е. В. Электроэнергия.Участок 17;</t>
  </si>
  <si>
    <t>Сданы наличные на расчетный счет</t>
  </si>
  <si>
    <t>17.10.25</t>
  </si>
  <si>
    <t>Жучков Олег Алексеевич УЧ.81,Э/Э.53,30Р,СЧ1:212,Т1:235,</t>
  </si>
  <si>
    <t>18.10.25</t>
  </si>
  <si>
    <t>Электроэнергия ( 4.10) 400кВ. (уч. 262 Внуков Александр Владимирович было- 64938, стало- 65338).</t>
  </si>
  <si>
    <t>20.10.25</t>
  </si>
  <si>
    <t>Дульцев Евгений Николаевич  за электричество,предыдущее показание 54квт,последнее показание 114квт;</t>
  </si>
  <si>
    <t>21.10.25</t>
  </si>
  <si>
    <t>Электроэнергия ( 4.10) 300кВ. (уч. 262 Внуков Александр Владимирович было- 65338, стало- 65638).</t>
  </si>
  <si>
    <t>Заврина Ольга Викторовна уч 24,200квт,2530;</t>
  </si>
  <si>
    <t>Лущекова Валентина Андреевна \\ 12  \\ 348,50.85кв.;</t>
  </si>
  <si>
    <t>Романцов Андрей Юрьевич УЧ.258,Э/Э.50,00Р,СЧ1:33</t>
  </si>
  <si>
    <t>23.10.25</t>
  </si>
  <si>
    <t>Алимов Алексей Олегович УЧ.44,Э/Э.4141,00Р,СЧ1:60011</t>
  </si>
  <si>
    <t>Лабусов Максим Владимирович ВОСТОК-1, УЧ.354. ЭЛЕКТРОЭНЕРГИЯ ТЕКУЩИЕ ПОКАЗАНИЯ 91000.</t>
  </si>
  <si>
    <t>САХ АО \ вывоз мусора Пени за несвоевременную оплату услуги "Обращение с ТКО" по состоянию на 21.10.2025 по Счету на оплату П_10_25/1_3596414 от "22" октября 25 по договору №3596414 от "02" июня 2023г</t>
  </si>
  <si>
    <t>24.10.25</t>
  </si>
  <si>
    <t>Саранчукова Ольга Николаевна уч.385 электричество показания счетчика 191000;</t>
  </si>
  <si>
    <t>Сторожук Анна  Юрьевна  ЭЛЕКТРОЭНЕРГИЯ 200 К ВТ, ЛИЦЕВОЙ СЧЕТ 152, ПЕРИОД 09.2025</t>
  </si>
  <si>
    <t>Шелухина Анна Анатольевна  ЗА СВЕТ УЧ. 77, ЛИЦЕВОЙ СЧЕТ 77, ПЕРИОД 09.2025</t>
  </si>
  <si>
    <t>27.10.25</t>
  </si>
  <si>
    <t>Участок 29,Толстовы,электроэнергия 300квт,показание счетчика 3500 квт.ч;</t>
  </si>
  <si>
    <t>Баранова  Дарья Михайловна  ЭЛ/ЭНЕРГИЯ, УЧ 110 - 235 КВТ ЗА ОКТЯБРЬ.</t>
  </si>
  <si>
    <t>САХ АО \ вывоз мусора Оплата за вывоз ТКО по счету 10_25/1_3596414 от "21" октября 2025г согласно договора №3596414 от "02" июня 2023г.</t>
  </si>
  <si>
    <t>28.10.25</t>
  </si>
  <si>
    <t>Александров Вячеслав Александрович  УЧ.160,Э/Э.2050,00Р,СЧ1:1000</t>
  </si>
  <si>
    <t>29.10.25</t>
  </si>
  <si>
    <t>Романцов Андрей Юрьевич УЧ.258,Э/Э.60,00Р,СЧ1:33</t>
  </si>
  <si>
    <t>01.11.25</t>
  </si>
  <si>
    <t>Лазарева Оксана Александровна. Заработная плата за октябрь 2025.</t>
  </si>
  <si>
    <t>Сторожук А. Ю. Заработная плата за октябрь 2025.</t>
  </si>
  <si>
    <t>АЛЬФАСЕРВИС ООО  Частичная оплата за электромонтажные работы по счету 198 от 29.10.25 по договору 7/О от 27.10.2023, ДС1 от 01.02.2025.</t>
  </si>
  <si>
    <t>05.11.25</t>
  </si>
  <si>
    <t>САХ АО \ вывоз мусора Оплата за вывоз ТКО по счету 157071-10_25-3596414 от "31" октября 2025г согласно договора №3596414 от "02" июня 2023г. В том числе НДС - 0.00 рублей.</t>
  </si>
  <si>
    <t>Чистый город ООО  Оплата за вывоз отходов по счету 3455 от 31.10.25.</t>
  </si>
  <si>
    <t>Новосибирскэнергосбыт ОАО Доплата за октябрь, аванс за ноябрь 2025 за электроэнергию.</t>
  </si>
  <si>
    <t>Электроэнергия ( 4.10) 700кВ. (уч. 262 Внуков Александр Владимирович было- 65638, стало- 66338).</t>
  </si>
  <si>
    <t>Участок 275 за 200квт; Притчин Илья Игоревич</t>
  </si>
  <si>
    <t>Эл.энергия показания 9668-100квт; Кузнецова Г. П. \\ 351</t>
  </si>
  <si>
    <t>06.11.25</t>
  </si>
  <si>
    <t>Романцов Андрей Юрьевич УЧ.258,ПРОЧИЕ.7169,00Р, Электрификация</t>
  </si>
  <si>
    <t>Электрификация</t>
  </si>
  <si>
    <t>Ревякин Олег Павлович Оплата э/э за октябрь уч.299 счётчик 51659 всего 426 кВт х 4,1= 1746,6;</t>
  </si>
  <si>
    <t>Участок 117 Оплата за электричество показания счётчика 24228 за 181 кВт; Приболовец В. В.</t>
  </si>
  <si>
    <t>Романцов Андрей Юрьевич УЧ.258,ПРОЧИЕ.7169,00Р, Пени 2021</t>
  </si>
  <si>
    <t>Романцов Андрей Юрьевич УЧ.258,ПРОЧИЕ.7169,00Р, Пени 2022</t>
  </si>
  <si>
    <t>Романцов Андрей Юрьевич УЧ.258,ПРОЧИЕ.7169,00Р, Снег?????????????</t>
  </si>
  <si>
    <t>86.8 Чистка снега ????????????</t>
  </si>
  <si>
    <t>07.11.25</t>
  </si>
  <si>
    <t>ЛС 303; Хитрова Наталья Анатольевна; Электроэнергия 500 кВт.</t>
  </si>
  <si>
    <t>10.11.25</t>
  </si>
  <si>
    <t>&lt;SI&gt; Приём ден. нал. через УС 60016582 10.11.2025 11.57.28 Вноситель СТОРОЖУК АННА ЮРЬЕВНА (144468036) 12, Взносы садоводов</t>
  </si>
  <si>
    <t>Электроэнергия Уч. номер 95, Вихорев В Без налога (НДС). Показания счётчиков: 1. - 11047, было- 10032 = 1015 кВт. 2. - 16449, было- 14397 = 2152 кВт. Всего - 3167 кВт * 4 руб.10 коп = 12984 руб.</t>
  </si>
  <si>
    <t>электроэнергия 1000 квтч,  участок 402. Щугорев Андрей Владимирович</t>
  </si>
  <si>
    <t>ЧИСТКА СНЕГА УЧАСТОК 414, Блинов М. Ф.</t>
  </si>
  <si>
    <t>Чистка снега участок 299; Ревякин Олег Павлович</t>
  </si>
  <si>
    <t>Оплата за электроэнергию участок №240, Баранов С.Л., показания счетчика дом 45018, за 736 квт.час, сумма 2760,0 руб.</t>
  </si>
  <si>
    <t>ОПЛАТА ЗА ЭЛЕКТРОЭНЕРГИЮ УЧ. 22 ПОКАЗАНИЯ 1672КВ/664 КВ. Давлетшин Артур Марсович</t>
  </si>
  <si>
    <t>Батлук А. В. Оплата электричество за 573 кВт 125 сумма 2 349.30 руб;</t>
  </si>
  <si>
    <t>УЧ.9,Э/Э.2050,00Р,СЧ1:19538, Жаркова Любовь Николаевна</t>
  </si>
  <si>
    <t>чистка снега, участок 402. Щугорев Андрей Владимирович</t>
  </si>
  <si>
    <t>11.11.25</t>
  </si>
  <si>
    <t>УЧАСТОК 297 - РАЗУМОВА ЛЮБОВЬ ВИКТОРОВНА (ЧЛЕНСКИЕ 8800 + ЦЕЛЕВЫЕ 2000 ) ЗА 2025 ГОД</t>
  </si>
  <si>
    <t>УЧ.34,Э/Э.4100,00Р,СЧ1:4500,Т1:3500,Т2:4500 Гибельгаус Анна Викторовна</t>
  </si>
  <si>
    <t>Оплата услуг, СНЕГ, участок 44 Алимов Алексей Олегович</t>
  </si>
  <si>
    <t>ЛС 303; Хитрова Наталья Анатольевна; Оплата на очистку дорог в зимний период.</t>
  </si>
  <si>
    <t>УЧ.405,406,Э/Э.1968,00Р,СЧ1:13245, Батуев Алдар Лугсамеджанович</t>
  </si>
  <si>
    <t>12.11.25</t>
  </si>
  <si>
    <t>УЧ.238,Э/Э.3854Р,СЧ1:31395 Ведерникова Лариса Витальевна</t>
  </si>
  <si>
    <t>УЧ.238,ПРОЧИЕ.1000,00Р, Ведерникова Лариса Витальевна</t>
  </si>
  <si>
    <t>13.11.25</t>
  </si>
  <si>
    <t>УЧ.109,Э/Э.4100,00Р,СЧ1:10565, Тюрюшкин Николай Михайлович</t>
  </si>
  <si>
    <t>Оплата за чистку снега сезон 2025/26 г. участок №240,  сумма 4000 р. Баранов С. Л.</t>
  </si>
  <si>
    <t>Дорога Прокопенко Татьяна Юрьевна \\ 96</t>
  </si>
  <si>
    <t>96 уч, 324квтч Прокопенко Татьяна Юрьевна</t>
  </si>
  <si>
    <t>14.11.25</t>
  </si>
  <si>
    <t>Чистка снега 13.11.участок 299; Ревякин Олег Павлович</t>
  </si>
  <si>
    <t>УЧ.285,Э/Э.250,00Р, Лапина Лидия Владимировна</t>
  </si>
  <si>
    <t>15.11.25</t>
  </si>
  <si>
    <t>Блинов М. Ф. ЭЛЕКТРОЭНЕРГИЯ УЧАСТОК 414 ПОКАЗАНИЯ 21051,</t>
  </si>
  <si>
    <t>16.11.25</t>
  </si>
  <si>
    <t>ЧИСТКА СНЕГА УЧАСТОК 414 Блинов М. Ф.</t>
  </si>
  <si>
    <t>УЧАСТОК 29, ПОКАЗАНИЯ 3600, РАСХОД 100 КВТ, Прокопьев С. А.</t>
  </si>
  <si>
    <t>17.11.25</t>
  </si>
  <si>
    <t>За электричество, показания: 13609 - 10039 = 3516. Степанов А. Г.  Уч. 207</t>
  </si>
  <si>
    <t>ОЧИСТКА ДОРОГИ ОТ СНЕГА, УЧАСТОК 400 Соколов С. В.</t>
  </si>
  <si>
    <t>Электроэнергия ( 4.10) 600кВ. (уч. 262 Внуков Александр Владимирович было- 66338, стало- 66938).</t>
  </si>
  <si>
    <t>Зимняя чистка снега. СНТ Восток-1, участок 310. Омелаенко А. С.</t>
  </si>
  <si>
    <t>Чистка снега 16.11.участок 299; Ревякин О. П.</t>
  </si>
  <si>
    <t>18.11.25</t>
  </si>
  <si>
    <t>УЧ.44,Э/Э.3321,00Р,СЧ1:60821 Алимов Алексей Олегович</t>
  </si>
  <si>
    <t>ЗА ЭЛЕКТРИЧЕСТВО, УЧ 57. 531КВТ 4,10. Федосеев С. А.</t>
  </si>
  <si>
    <t>Сторожук А. Ю. УЧ.153,Э/Э.20,50Р,СЧ1:5,Т2:5,</t>
  </si>
  <si>
    <t>19.11.25</t>
  </si>
  <si>
    <t>участок 22 "СНЕГ" Давлетшин Артур Марсович</t>
  </si>
  <si>
    <t>20.11.25</t>
  </si>
  <si>
    <t>УЧ.238,ПРОЧИЕ.2000,00Р, Ведерникова Лариса Витальевна</t>
  </si>
  <si>
    <t>21.11.25</t>
  </si>
  <si>
    <t>Надежда-2 ВОЗМЕЩЕНИЕ ЗАТРАТ, ПОНЕСЕННЫХ В РАМКАХ УСТАВНОЙ ДЕЯТЕЛЬНОСТИ, НА ЧИСТКУ ОБЩЕЙ ДОРОГИ</t>
  </si>
  <si>
    <t>ЭЛ/ЭНЕРГИЯ, УЧ 110 - 195 КВТ ЗА НОЯБРЬ. Баранова Д. М.</t>
  </si>
  <si>
    <t>24.11.25</t>
  </si>
  <si>
    <t>Оплата электроэнергии,показания счетчика 117.86,участок 221,Рыкова Асия Мазитовна;</t>
  </si>
  <si>
    <t>25.11.25</t>
  </si>
  <si>
    <t>УЧ.44,Э/Э.2017,20Р,СЧ1:61313 Алимов Алексей Олегович</t>
  </si>
  <si>
    <t>УЧ.109,ПРОЧИЕ.1000,00Р Тюрюшкин Николай Михайлович</t>
  </si>
  <si>
    <t>26.11.25</t>
  </si>
  <si>
    <t>УЧ.9,ПРОЧИЕ.2000,00Р, Жаркова Любовь Николаевна</t>
  </si>
  <si>
    <t>27.11.25</t>
  </si>
  <si>
    <t>Целевой взнос/352. Атангулов Андрей Вадимови</t>
  </si>
  <si>
    <t>Чистка снега 25.11..участок 299; Ревякин Олег Павлович</t>
  </si>
  <si>
    <t>30.11.25</t>
  </si>
  <si>
    <t>ЧИСТКА СНЕГА 414 УЧ. Блинов М. Ф.</t>
  </si>
  <si>
    <t>01.12.25</t>
  </si>
  <si>
    <t>участки 111 112 оплата за чистку дороги; Старикова И. А.</t>
  </si>
  <si>
    <t>Оплата э/э за ноябрь уч.299 счётчик 52202 всего 543 кВт х 4,1= 2226,1; Ревякин О. П.</t>
  </si>
  <si>
    <t>уч.385.уборка снега в часном дворе; Саранчукова О. Н.</t>
  </si>
  <si>
    <t>электроэнергия 31 кВт(5671  текущие показания); 128 руб. участок 187 Павлова Евгения Викторовна</t>
  </si>
  <si>
    <t>02.12.25</t>
  </si>
  <si>
    <t>Батуев Алдар Лугсамеджанович  УЧ.405,406,ПРОЧИЕ.4000,00Р</t>
  </si>
  <si>
    <t>Ведерникова Лариса Витальевна  УЧ.238,ПРОЧИЕ.1000,00Р</t>
  </si>
  <si>
    <t>Лазарева Оксана Александровна. Заработная плата за ноябрь 2025.</t>
  </si>
  <si>
    <t>Сторожук А. Ю. Заработная плата за ноябрь 2025.</t>
  </si>
  <si>
    <t>03.12.25</t>
  </si>
  <si>
    <t>Редькина Любовь Ивановна ОПЛАТА ЗА ЭЛ/ЭН , ПОКАЗАНИЯ УЧ 141 = 103 322 КВ/Ч,</t>
  </si>
  <si>
    <t>04.12.25</t>
  </si>
  <si>
    <t>ОПЛАТА ВЗНОСА ЗА УБОРКУ СНЕГА УЧ N 141, Редькина Любовь Ивановна</t>
  </si>
  <si>
    <t>Золотова Е. Ю. Чистка Снег 3 уч.408 2025- 2026год;</t>
  </si>
  <si>
    <t>05.12.25</t>
  </si>
  <si>
    <t>ЗА ЧИСТКУ СНЕГА УЧАСТОК 249.  Прозоренко А. С.</t>
  </si>
  <si>
    <t>ОПЛАТА ЗА УБОРКУ СНЕГА УЧ N 141, Редькина Любовь Ивановна</t>
  </si>
  <si>
    <t>06.12.25</t>
  </si>
  <si>
    <t>Э/э уч340 Кондратьева та.</t>
  </si>
  <si>
    <t>09.12.25</t>
  </si>
  <si>
    <t>Саранчукова О. Н. уч.385 электричество показания счетчика 193000;</t>
  </si>
  <si>
    <t>Оплата за электроэнергию участок №240, Баранов С.Л., показания счетчика дом 45987, за 969 квт.час, сумма 3633,75 руб.</t>
  </si>
  <si>
    <t>Чистый город ООО  Оплата за вывоз отходов по счету 3789 от 30.11.25.</t>
  </si>
  <si>
    <t>Новосибирскэнергосбыт ОАО Доплата за ноябрь, аванс за декабрь 2025 за электроэнергию.</t>
  </si>
  <si>
    <t>10.12.25</t>
  </si>
  <si>
    <t>Приболовец В. В. Участок 117 Оплата за уборку снега;</t>
  </si>
  <si>
    <t>Приболовец В. В. Участок 117 Оплата за электричество показания счётчика 24468 за 240 кВт;</t>
  </si>
  <si>
    <t>14.12.25</t>
  </si>
  <si>
    <t>Блинов М. Ф. ЧИСТКА СНЕГА 5.12 УЧАСТОК 414</t>
  </si>
  <si>
    <t>15.12.25</t>
  </si>
  <si>
    <t>Петров Ю. Г. Оплата за электроэнергию участок 201.</t>
  </si>
  <si>
    <t>Батуев Алдар Лугсамеджанович     УЧ.405,406,Э/Э.3087,30Р,СЧ1:13998</t>
  </si>
  <si>
    <t>Батлук А. В. Оплата электричество за 544 кВт Участок 125 сумма 2 234,40 руб;</t>
  </si>
  <si>
    <t>Федосеев Станислав Александрович ЗА ЧИСТКУ СНЕГА, УЧ 57.</t>
  </si>
  <si>
    <t>16.12.25</t>
  </si>
  <si>
    <t>ЛС 303; 11.2025; Хитрова Наталья Анатольевна; Электроэнергия 31123 ( 500 кВт).</t>
  </si>
  <si>
    <t>20.12.25</t>
  </si>
  <si>
    <t>Надежда-2 СНТСН ВОЗМЕЩЕНИЕ ЗАТРАТ, ПОНЕСЕННЫХ В РАМКАХ УСТАВНОЙ ДЕЯТЕЛЬНОСТИ, НА ЧИСТКУ ОБЩЕЙ ДОРОГИ</t>
  </si>
  <si>
    <t>21.12.25</t>
  </si>
  <si>
    <t>Элек 400кВ (уч. 262 Внуков А. В. Смена счетчика на 65221, с учетом переплаты начальные показания нового 1717, стало-  2117 (оплачено по старому до  66938).</t>
  </si>
  <si>
    <t>22.12.25</t>
  </si>
  <si>
    <t>Баранова Д. М. ЭЛ/ЭНЕРГИЯ, УЧ 110 - 279 КВТ ЗА ДЕКАБРЬ. УЧ 104 - 40 КВТ ЗА 4 КВ 25Г..</t>
  </si>
  <si>
    <t>Ревякин Олег Павлович  Чистка снега 21.12.участок 299;</t>
  </si>
  <si>
    <t>23.12.25</t>
  </si>
  <si>
    <t>Блинов М. Ф. ЧИСТКА СНЕГА УЧАСТОК 414</t>
  </si>
  <si>
    <t>Ведерникова Лариса Витальевна  УЧ.238,ПРОЧИЕ.1000,00Р,</t>
  </si>
  <si>
    <t>24.12.25</t>
  </si>
  <si>
    <t>Алимов Алексей Олегович УЧ.44,Э/Э.8651,00Р,СЧ1:63423</t>
  </si>
  <si>
    <t>Чистка снега (уч. 262 Внуков А. В.).</t>
  </si>
  <si>
    <t>25.12.25</t>
  </si>
  <si>
    <t>Тюрюшкин Николай Михайлович  УЧ.109,ПРОЧИЕ.1000,00Р,</t>
  </si>
  <si>
    <t>26.12.25</t>
  </si>
  <si>
    <t>ЗА СНТ ВОСТОК. ВОЗМЕЩЕНИЕ ЗАТРАТ, ПОНЕСЕННЫХ В РАМКАХ УСТАВНОЙ ДЕЯТЕЛЬНОСТИ, ПО СОГЛАШЕНИЮ С СНТСН НАДЕЖДА-2 ПО ИСХ. №23082024 ОТ 23.08.2024Г.</t>
  </si>
  <si>
    <t>29.12.25</t>
  </si>
  <si>
    <t>Оплата за электроэнергию участок №240, Баранов С.Л., показания счетчика дом 47220, за 1233 квт.час, сумма 4623,75 руб.</t>
  </si>
  <si>
    <t>Сторожук А. Ю. Заработная плата за декабрь 2025.</t>
  </si>
  <si>
    <t>30.12.25</t>
  </si>
  <si>
    <t>Оплата дорога центральная Участок 125 сумма 4000.00 руб; Батлук Елена Юрьевна</t>
  </si>
  <si>
    <t>Итого обороты за период 20.01.2025-31.12.2025</t>
  </si>
  <si>
    <t xml:space="preserve">Остаток на начало 20.01.2025 </t>
  </si>
  <si>
    <t>Долевое участие в ремонте дорог (Надежда-2, Родник)</t>
  </si>
  <si>
    <t>Модернизации ЛЭП (стойки, провод, изоляторы, крюки, работы по установке опор и подвеске проводов, техобьслуживание силового трансформатора) (поставщики и исполнители СЗ Балханаков В. Г., ООО АльфаСервис,с ИП Машин ДА, ИП Бережной Р. В., ЛЭП-НСК, ИП Таркова В. В., ООО Академкабель ГК)</t>
  </si>
  <si>
    <t>Ремонт дорог (услуги спецтехники)</t>
  </si>
  <si>
    <t>Обслуживание ЛЭП (ООО Альфасервис)</t>
  </si>
  <si>
    <t>Штрафные санкции (проигранное дело)</t>
  </si>
  <si>
    <t>Государственная пошлина за государственную регистрацию прав не недвижимое имущество и сделок с ним</t>
  </si>
  <si>
    <t>Канцтовары, бланки (возмещение по авансовому отчету)</t>
  </si>
  <si>
    <t>Инвентарь (таблички)</t>
  </si>
  <si>
    <t xml:space="preserve">Остаток на конец 31.12.2025 </t>
  </si>
  <si>
    <t>АвОт 2</t>
  </si>
  <si>
    <t xml:space="preserve">Папка канцелярская (1 шт.)                                         Сторожук А. Ю.              </t>
  </si>
  <si>
    <t>Канцтовары, бланки, почтовые расходы АУП</t>
  </si>
  <si>
    <t>АвОт 3</t>
  </si>
  <si>
    <t>Электроды (1 уп.) \ (Сумма чека 7947)
Сторожук А. Ю.</t>
  </si>
  <si>
    <t>Водопровод</t>
  </si>
  <si>
    <t>Круг / диск отрезной по металлу 150*1,6*22 (10 шт)  (Сумма чека 7947)
Сторожук А. Ю.</t>
  </si>
  <si>
    <t>Круг / диск отрезной по металлу 150*1,8*22,2 (10 шт.)  (Сумма чека 7947)
Сторожук А. Ю.</t>
  </si>
  <si>
    <t>Перчатки спилок (1 шт.)  (Сумма чека 7947)
Сторожук А. Ю.</t>
  </si>
  <si>
    <t>Диск зачистной (2 шт.)  (Сумма чека 7947)
Сторожук А. Ю.</t>
  </si>
  <si>
    <t>Труба п\э 40*2,4мм (100м)
Сторожук А. Ю.</t>
  </si>
  <si>
    <t>Отвод (1 шт) (сумма чека 544)
Сторожук А. Ю.</t>
  </si>
  <si>
    <t>Муфта 1.1/2 (40) (1 шт)  (сумма чека 544)
Сторожук А. Ю.</t>
  </si>
  <si>
    <t>Переходник (2 шт.)  (сумма чека 544)
Сторожук А. Ю.</t>
  </si>
  <si>
    <t>АвОт 4</t>
  </si>
  <si>
    <t>Ручка шариковая (4 шт.)
Сторожук А. Ю.</t>
  </si>
  <si>
    <t>24.05.25</t>
  </si>
  <si>
    <t>АвОт 5</t>
  </si>
  <si>
    <t>Хозтовары, инвентарь</t>
  </si>
  <si>
    <t>АвОт 6</t>
  </si>
  <si>
    <t>Щебень 0-40 (15,1т)
Сторожук А. Ю.</t>
  </si>
  <si>
    <t>АвОт 7</t>
  </si>
  <si>
    <t>ГСМ (масло двухтактное) (1 шт.) (сумма чека 800)
Сторожук А. Ю.</t>
  </si>
  <si>
    <t>катушка для триммера (1 шт.) (сумма чека 800)
Сторожук А. Ю.</t>
  </si>
  <si>
    <t>Топливозаборник (1 шт.)
Сторожук А. Ю.</t>
  </si>
  <si>
    <t>АвОт 9</t>
  </si>
  <si>
    <t xml:space="preserve">Коллектор (1 шт.)                                                                     Сторожук А. Ю.              </t>
  </si>
  <si>
    <t>Итого израсходовано по авансовым отчетам</t>
  </si>
  <si>
    <t>Реестр авансовых отчетов 20.01.2025-31.12.2025 подотчетное лицо Сторожук А. Ю.</t>
  </si>
  <si>
    <t>06.07.25</t>
  </si>
  <si>
    <t>Реестр авансовых отчетов 20.01.2025-31.12.2025 подотчетное лицо Лазарева О. А.</t>
  </si>
  <si>
    <t>АвОт 1</t>
  </si>
  <si>
    <t>АвОт 8</t>
  </si>
  <si>
    <t>Заправка картриджа                                         Лазарева О. А.</t>
  </si>
  <si>
    <t>Бумага А4 500л                                                    Лазарева О. А.</t>
  </si>
  <si>
    <t>Мышь компьютерная                                      Лазарева О. А.</t>
  </si>
  <si>
    <t>Бумага А4 500л , папки канцелярские (2шт)                                                  Лазарева О. А.</t>
  </si>
  <si>
    <t>Итого израсходовано по авансовым отчетам \ Лазарева О. А.</t>
  </si>
  <si>
    <t>Статья расходов</t>
  </si>
  <si>
    <t>Водопровод (сантехтовары)</t>
  </si>
  <si>
    <t>Ремонт дорог (щебень 15,1т)</t>
  </si>
  <si>
    <t>Хозтовары, инвентарь (инвентарь, расходные материалы, комплектующие и ГСМ для триммера)</t>
  </si>
  <si>
    <t>Итого по подотчетному лицу Сторожук А. Ю.</t>
  </si>
  <si>
    <t>Статья расходов \ приходов</t>
  </si>
  <si>
    <t>Возврат подотчетных сумм в кассу</t>
  </si>
  <si>
    <t>Канцтовары, бланки (бухгалтерия)</t>
  </si>
  <si>
    <t>Возмещение расходов из банка</t>
  </si>
  <si>
    <t>Итого по подотчетному лицу Лазарева О. А.</t>
  </si>
  <si>
    <t>Касса 20.01.2025 -31.12.2025</t>
  </si>
  <si>
    <t>дата</t>
  </si>
  <si>
    <t>документ</t>
  </si>
  <si>
    <t>Сумма ДТ</t>
  </si>
  <si>
    <t>Сумма КТ</t>
  </si>
  <si>
    <t>ПО 1</t>
  </si>
  <si>
    <t>Возврат подотчетных сумм</t>
  </si>
  <si>
    <t>ПО 2</t>
  </si>
  <si>
    <t>Взносы на электроэнергию по ведомости № 1 (Вед.СЭ01)</t>
  </si>
  <si>
    <t>РО 1</t>
  </si>
  <si>
    <t>РО 2</t>
  </si>
  <si>
    <t>Выдача суммы в подотчет</t>
  </si>
  <si>
    <t>ПО 3</t>
  </si>
  <si>
    <t>РО 3</t>
  </si>
  <si>
    <t>ПО 4</t>
  </si>
  <si>
    <t>РО 4</t>
  </si>
  <si>
    <t>Сторожук А. Ю.
Выплата зарплаты за февраль</t>
  </si>
  <si>
    <t>РО 5</t>
  </si>
  <si>
    <t>Лазарева О.А.
Выплата зарплаты за февраль</t>
  </si>
  <si>
    <t>ПО 5</t>
  </si>
  <si>
    <t>РО 6</t>
  </si>
  <si>
    <t>ПО 6</t>
  </si>
  <si>
    <t>РО 7</t>
  </si>
  <si>
    <t>ПО 7</t>
  </si>
  <si>
    <t>РО 8</t>
  </si>
  <si>
    <t>РО 9</t>
  </si>
  <si>
    <t>ПО 8</t>
  </si>
  <si>
    <t>ПО 9</t>
  </si>
  <si>
    <t>Членские взносы по ведомости № 1 (Вед.С02 156140)</t>
  </si>
  <si>
    <t>Целевые взносы по ведомости № 1 (Вед.С02 156140)</t>
  </si>
  <si>
    <t>Членские взносы по ведомости № 2 (Вед.С03 167250)</t>
  </si>
  <si>
    <t>Целевые взносы по ведомости № 2  (Вед.С03 167250)</t>
  </si>
  <si>
    <t>Членские взносы по ведомости № 3 (Вед.Б01 167880)</t>
  </si>
  <si>
    <t>Целевые взносы по ведомости № 3  (Вед.Б01 167880</t>
  </si>
  <si>
    <t>Членские взносы по ведомости № 4 (Вед.Б02 168310)</t>
  </si>
  <si>
    <t>Целевые взносы по ведомости № 4 (Вед.Б02 168310)</t>
  </si>
  <si>
    <t>Членские взносы по ведомости № 5 (Вед.Б03 162170)</t>
  </si>
  <si>
    <t>Целевые взносы по ведомости № 5 (Вед.Б03 162170)</t>
  </si>
  <si>
    <t>Барсегьян С. В.
Выплата зарплаты за май</t>
  </si>
  <si>
    <t>Членские взносы по ведомости № 6 (Вед.Б04 149900)</t>
  </si>
  <si>
    <t>Целевые взносы по ведомости № 6 (Вед.Б04 149900)</t>
  </si>
  <si>
    <t>Членские взносы по ведомости № 7 (Вед.Б05 173660)</t>
  </si>
  <si>
    <t>Целевые взносы по ведомости № 7 (Вед.Б05 173660)</t>
  </si>
  <si>
    <t>14.06.25</t>
  </si>
  <si>
    <t>Барсегьян С. В.
Выплата зарплаты за июнь</t>
  </si>
  <si>
    <t>Взносы на электроэнергию по ведомости № 2 (вед.БЭ01)</t>
  </si>
  <si>
    <t>Членские взносы по ведомости № 8 (Вед.Б06 162550)</t>
  </si>
  <si>
    <t>Целевые взносы по ведомости № 8 (Вед.Б06 162550)</t>
  </si>
  <si>
    <t>Членские взносы по ведомости № 9 (Вед.Б08 171080)</t>
  </si>
  <si>
    <t>Целевые взносы по ведомости № 9 (Вед.Б08 171080)</t>
  </si>
  <si>
    <t>Взносы на электроэнергию по ведомости № 3 (вед.БЭ02 )</t>
  </si>
  <si>
    <t>Членские взносы по ведомости № 10 (Вед.Б09 162610)</t>
  </si>
  <si>
    <t>Целевые взносы по ведомости  № 10 (Вед.Б09 162610)</t>
  </si>
  <si>
    <t>Взносы на электроэнергию по ведомости № 4 (вед.БЭ03)</t>
  </si>
  <si>
    <t>Членские взносы по ведомости № 11 (Вед.Б10 172790)</t>
  </si>
  <si>
    <t>Целевые взносы по ведомости  № 11 (Вед.Б10 172790)</t>
  </si>
  <si>
    <t>Членские взносы по ведомости № 12 (Вед.С05 174230)</t>
  </si>
  <si>
    <t>Целевые взносы по ведомости  № 12 (Вед.С05 174230)</t>
  </si>
  <si>
    <t>31.07.25</t>
  </si>
  <si>
    <t>Барсегьян С. В.
Выплата зарплаты за июль</t>
  </si>
  <si>
    <t>30.08.25</t>
  </si>
  <si>
    <t>Барсегьян С. В.
Выплата зарплаты за август</t>
  </si>
  <si>
    <t>Членские взносы по ведомости № 13 (Вед.Б11 181430)</t>
  </si>
  <si>
    <t>Целевые взносы по ведомости  № 13 (Вед.Б11 181430)</t>
  </si>
  <si>
    <t>Барсегьян С. В.
Выплата зарплаты за сентябрь</t>
  </si>
  <si>
    <t>Барсегьян С. В.
Выплата зарплаты за октябрь</t>
  </si>
  <si>
    <t>Барсегьян С. В.
Отпускные при увольнении</t>
  </si>
  <si>
    <t>РО 44</t>
  </si>
  <si>
    <t>Итого обороты:</t>
  </si>
  <si>
    <t>Реестр договоров подряда, закупочных актов и ордеров 20.01.25-31.12.25</t>
  </si>
  <si>
    <t>РО 11\1</t>
  </si>
  <si>
    <t>Марчук Ю. Ю.                                                                        Работа в ревизионной комиссии</t>
  </si>
  <si>
    <t>Организация собрания</t>
  </si>
  <si>
    <t>РО 11\2</t>
  </si>
  <si>
    <t>Марчук Ю. Ю.                                                                        Оплата по Закупочному Акту № 1 (Зажимы, ленты крепления, скрепы для ленты, для ремонта эл. Линии)</t>
  </si>
  <si>
    <t>Ремонт и модернизация ЛЭП</t>
  </si>
  <si>
    <t>РО 11\3</t>
  </si>
  <si>
    <t xml:space="preserve">Сторожук А. Ю.                                                                                 Оплата по договору 30032025\1 от 30.03.25  с ИП Ахмед-заде Канан Джавид оглы (Асфальтогранулят, 120т*1000руб.) </t>
  </si>
  <si>
    <t>РО 11\4</t>
  </si>
  <si>
    <t>РО 11\5</t>
  </si>
  <si>
    <t>Карман Ю. С.                                                                               За проведение собрания</t>
  </si>
  <si>
    <t>РО 11\6</t>
  </si>
  <si>
    <t xml:space="preserve">Сторожук А. Ю.                                                                                 Оплата по договору 06042025\2 от 06.04.2025 с ИП Ахмед-заде Канан Джавид оглы (Асфальтогранулят, 160т*1000руб.) </t>
  </si>
  <si>
    <t>РО 11\7</t>
  </si>
  <si>
    <t>РО 11\8</t>
  </si>
  <si>
    <t>Сторожук А. Ю.                                                                            Долевое участие в ремонте дорог (СНТСН Надежда-2)</t>
  </si>
  <si>
    <t>РО 14\1</t>
  </si>
  <si>
    <t>Козлов А. П.                                                                           ДП 1/25 от 18.04 \\ Электромонтажные работы 4 опоры - навеска провода</t>
  </si>
  <si>
    <t>РО 15\1</t>
  </si>
  <si>
    <t>Муфты (6шт), отводы (4 шт), троуйник (3 шт)                                                      Сторожук А. Ю.</t>
  </si>
  <si>
    <t>РО 15\2</t>
  </si>
  <si>
    <t>ГСМ (АИ-92, 38л)                                                         Сторожук А. Ю.</t>
  </si>
  <si>
    <t>ГСМ, текущие расходы</t>
  </si>
  <si>
    <t>РО 16\1</t>
  </si>
  <si>
    <t>РО 16\2</t>
  </si>
  <si>
    <t>Адаев В. В.                                                                            Видеосъемка собрания</t>
  </si>
  <si>
    <t>РО 19\1</t>
  </si>
  <si>
    <t>Балханаков В. Г.                                                       Выплата зарплаты за апрель 2025</t>
  </si>
  <si>
    <t>РО 19\2</t>
  </si>
  <si>
    <t>Балханаков В. Г.                                                       Выплата зарплаты за май 2025</t>
  </si>
  <si>
    <t>РО 19\3</t>
  </si>
  <si>
    <t>Мальцев Р. Н.                                                                       Оплата по закупочному акту № 2 от 30.05.25 (Щебень 0-40, 43,47т*1100р)</t>
  </si>
  <si>
    <t>РО 21\1</t>
  </si>
  <si>
    <t>Омелаенко А. С.                                                                        Оплата по договору подряда 2\2025 (Установка опоры ЛЭП-04, доставка, разгрузка, электромонтажные работы, материалы Исполнителя)</t>
  </si>
  <si>
    <t>РО 22\1</t>
  </si>
  <si>
    <t>РО 25\1</t>
  </si>
  <si>
    <t>Неделя С. Г.                                                                             Оплата по договору подряда 3\2025 от 20.06.25 (монтаж оголовников укосин к опорам 7 шт., буроям: демонтаж и монтаж двух опор)</t>
  </si>
  <si>
    <t>РО 25\2</t>
  </si>
  <si>
    <t>Сторожук А. Ю.                                                                            Долевое участие в бетонировании дорог (СНТ Восток-1)</t>
  </si>
  <si>
    <t>ГСМ (АИ-92, 36л)                                                         Сторожук А. Ю.</t>
  </si>
  <si>
    <t>РО 26\1</t>
  </si>
  <si>
    <t>Балханаков В. Г.                                                                      Выплата зарплаты за июнь 2025</t>
  </si>
  <si>
    <t>26\2</t>
  </si>
  <si>
    <t>Козлов А. П.                                                                           ДП 4/25 от 01.07 \\ Восстановление электроснабжения, ремонтные работы ЛЭП-10, подключение разъединителя</t>
  </si>
  <si>
    <t>РО 29\1</t>
  </si>
  <si>
    <t>Таранушенко Д. И.                                                                        ДП 5\25 от 08.07.25 \\ Спил аварийных деревьев над ЛЭП-04, 24 ствола</t>
  </si>
  <si>
    <t>Спил деревьев над ЛЭП</t>
  </si>
  <si>
    <t>РО 29\2</t>
  </si>
  <si>
    <t>РО 29\3</t>
  </si>
  <si>
    <t>РО 31\1</t>
  </si>
  <si>
    <t>РО 31\2</t>
  </si>
  <si>
    <t>Козлов А. П.                                                                           ДП 6/25 от25.07 \\ Ремонтные работы ЛЭП-10, восстановление электроснабжения после шторма</t>
  </si>
  <si>
    <t>РО 320/1</t>
  </si>
  <si>
    <t>Балханаков В. Г.                                                       Выплата зарплаты за июль 2025</t>
  </si>
  <si>
    <t>РО 32\2</t>
  </si>
  <si>
    <t>Неделя С. Г.                                                                             Оплата по договору подряда 7\2025 от 07.08.25 (монтаж оголовников опор - 2 шт., буроям: демонтаж и монтаж одной опоры)</t>
  </si>
  <si>
    <t>РО 32\3</t>
  </si>
  <si>
    <t>РО 33\2</t>
  </si>
  <si>
    <t>Балханаков В. Г..                                                                        Оплата по договору подряда 8\2025 от 15.08.25 (Работа автовышки, обрезка деревьев вдоль центральной дороги)</t>
  </si>
  <si>
    <t>Спил деревьев центральной дорогой</t>
  </si>
  <si>
    <t>РО 33/1</t>
  </si>
  <si>
    <t>Балханаков В. Г. Выплата зарплаты за июль 2025</t>
  </si>
  <si>
    <t>РО 33\3</t>
  </si>
  <si>
    <t>Балханаков В. Г..                                                                        Оплата по договору подряда 9\2025 от 19.08.25 (Работа автовышки, работа подъемного крана)</t>
  </si>
  <si>
    <t>ЗА № 3              РО 34\2</t>
  </si>
  <si>
    <t>Балханаков В. Г..                                                                        Оплата по закупочному акту за кабель СИП 40*50 (200м)</t>
  </si>
  <si>
    <t>РО 34/1</t>
  </si>
  <si>
    <t>Балханаков В. Г.                                                       Выплата зарплаты за август 2025</t>
  </si>
  <si>
    <t>РО 37/1</t>
  </si>
  <si>
    <t>РО 37\2</t>
  </si>
  <si>
    <t>ГСМ (АИ-92, 19л)  Сторожук А. Ю.</t>
  </si>
  <si>
    <t>РО 38/1</t>
  </si>
  <si>
    <t>Балханаков В. Г.                                                       Выплата зарплаты за сентябрь 2025</t>
  </si>
  <si>
    <t>РО 43/1</t>
  </si>
  <si>
    <t>РО 43/2</t>
  </si>
  <si>
    <t>Балханаков В. Г.                                                       Выплата зарплаты за октябрь 2025</t>
  </si>
  <si>
    <t>РО 43/3</t>
  </si>
  <si>
    <t>Балханаков В. Г.                                                       Отпускные при увольнении</t>
  </si>
  <si>
    <t>РО 45\1</t>
  </si>
  <si>
    <t>Карман Ю. С.       Судебные расходы</t>
  </si>
  <si>
    <t>Судебные расходы</t>
  </si>
  <si>
    <t>Барсегьян А. В. Зарплата за 15.11-30.11 (16 смен)</t>
  </si>
  <si>
    <t>Барсегьян А. В. Зарплата за 01.12-16.12 (16 смен)</t>
  </si>
  <si>
    <t>РО 50</t>
  </si>
  <si>
    <t>Козлову А. П. по ДП 10\25 (восстановление электроснабжения, устранение аварии на ЛЭП-10, подключение разъединителя)</t>
  </si>
  <si>
    <t>Анцифирову А. С. по ДП 11\25 (чистка центральных и подъездных дорог трактором Беларусь в ноябре-декабре 2025</t>
  </si>
  <si>
    <t>Баранову С. В. по ДП 12\25 (чистка снега трактором Беларусь в проулках)</t>
  </si>
  <si>
    <t>РО 51</t>
  </si>
  <si>
    <t>Барсегьян А. В. Зарплата за 17.12-31.12 (15 смен)</t>
  </si>
  <si>
    <t>Итого расходов по реестру</t>
  </si>
  <si>
    <t>Договора подряда, закупочные акты и ордера 20.01.25-31.12.25</t>
  </si>
  <si>
    <t>Расшифровка</t>
  </si>
  <si>
    <t>Асфальтогранулят 560т, щебень 43т, долевое участие в ремонте дорог Надежда-2, бетонировании дорог Восток-1</t>
  </si>
  <si>
    <t>Текущий ремонт и модернизация ЛЭП, аварийный ремонт ЛЭП</t>
  </si>
  <si>
    <t>Оплата за крепеж (зажимы, скобы, ленты, кабель), оплата по договорам подряда за установку новых опор, монтаж провода, замену опор и комплектующих, услуги автовышки. Оплата за устранение последствий аварий.</t>
  </si>
  <si>
    <t>Итого расходов по реестру:</t>
  </si>
  <si>
    <t>Вед.С01</t>
  </si>
  <si>
    <t>Членские взносы по ведомости Вед.С01 (186085)</t>
  </si>
  <si>
    <t>Целевые взносы по ведомости Вед.С01 (186085)</t>
  </si>
  <si>
    <t>Пени в вед.С01 (186085)</t>
  </si>
  <si>
    <t>Вед.С04</t>
  </si>
  <si>
    <t>Членские взносы по ведомости Вед.С04 (112240)</t>
  </si>
  <si>
    <t>Целевые взносы по ведомости Вед.С04 (112240)</t>
  </si>
  <si>
    <t>Вед.Доп1</t>
  </si>
  <si>
    <t>Взносы на электрификацию по ведомости вед.Доп1</t>
  </si>
  <si>
    <t>86.5 Взносы на электрификацию</t>
  </si>
  <si>
    <t>Вед.СЭ02</t>
  </si>
  <si>
    <t>Взносы на электроэнергию по ведомости вед.СЭ02</t>
  </si>
  <si>
    <t>ПО 14.</t>
  </si>
  <si>
    <t>Пени \ Лысенко Т. П., 343уч.</t>
  </si>
  <si>
    <t>Вед.Б07</t>
  </si>
  <si>
    <t>Членские взносы по ведомости вед.Б07 (157189)</t>
  </si>
  <si>
    <t>Целевые взносы по ведомости вед.Б07 (157189)</t>
  </si>
  <si>
    <t>Пени в ведомости вед.Б07 (157189)</t>
  </si>
  <si>
    <t>Вед.БЭ04</t>
  </si>
  <si>
    <t>Взносы на электроэнергию по ведомости вед.БЭ04</t>
  </si>
  <si>
    <t>Вед.БЭ05</t>
  </si>
  <si>
    <t>Взносы на электроэнергию по ведомости вед.БЭ05</t>
  </si>
  <si>
    <t>Вед.Б12</t>
  </si>
  <si>
    <t>Членские взносы по ведомости вед.Б12 (76 240)</t>
  </si>
  <si>
    <t>Целевые взносы по ведомости вед.Б12 (76 240)</t>
  </si>
  <si>
    <t>Вед.Пени25</t>
  </si>
  <si>
    <t>Пени по ведомости Пени25</t>
  </si>
  <si>
    <t>Вед.СЭ03</t>
  </si>
  <si>
    <t>Взносы на электроэнергию по ведомости вед.Сэ03</t>
  </si>
  <si>
    <t>Вед.БЭ06</t>
  </si>
  <si>
    <t>Взносы на электроэнергию по ведомости вед.БЭ06</t>
  </si>
  <si>
    <t>Вед.Сэ04</t>
  </si>
  <si>
    <t>Взносы на электроэнергию по ведомости вед.Сэ04</t>
  </si>
  <si>
    <t>Вед.БЭ07</t>
  </si>
  <si>
    <t>Взносы на электроэнергию по ведомости вед.БЭ07</t>
  </si>
  <si>
    <t>Доп2</t>
  </si>
  <si>
    <t>Допвзносы: вода по ведомости Доп2 (99 929)</t>
  </si>
  <si>
    <t>Допвзносы: вода</t>
  </si>
  <si>
    <t>Пени по ведомости Доп2 (99 929)</t>
  </si>
  <si>
    <t>Взносы на уборку снега по ведомости Доп2 (99 929)</t>
  </si>
  <si>
    <t>Взносы на уборку снега</t>
  </si>
  <si>
    <t>Старые долги: целевые 2024 по ведомости Доп2 (99 929)</t>
  </si>
  <si>
    <t>Старые долги: членские 2024 по ведомости Доп2 (99 929)</t>
  </si>
  <si>
    <t>Электрификация по ведомости Доп2 (99 929)</t>
  </si>
  <si>
    <t>Целевые взносы по ведомости Доп2 (99 929)</t>
  </si>
  <si>
    <t>Членские взносы по ведомости Доп2 (99 929)</t>
  </si>
  <si>
    <t>Взносы на уборку снега по ведомости Снег1 (46 655)</t>
  </si>
  <si>
    <t>Допвзносы: вода по ведомости Снег1 (46 655)</t>
  </si>
  <si>
    <t>Вед.Сэ05</t>
  </si>
  <si>
    <t>Взносы на электроэнергию по ведомости вед.Сэ05</t>
  </si>
  <si>
    <t>Вед.Сэ06</t>
  </si>
  <si>
    <t>Взносы на электроэнергию по ведомости вед.Сэ06</t>
  </si>
  <si>
    <t>Вед.С06</t>
  </si>
  <si>
    <t>Членские взносы по ведомости С06 (48 002)</t>
  </si>
  <si>
    <t>Целевые взносы по ведомости С06 (48 002)</t>
  </si>
  <si>
    <t>Пени по ведомости С06 (48 002)</t>
  </si>
  <si>
    <t>Итого сумма поступлений:</t>
  </si>
  <si>
    <t>Реестр ведомостей и приходных ордеров 20.01.25-31.12.25</t>
  </si>
  <si>
    <t>сумма</t>
  </si>
  <si>
    <t>Сводка по ведомостям и ордерам по статьям приходы 20.01.25-31.12.25</t>
  </si>
  <si>
    <t>Возмещение расходов по подотчету из банка</t>
  </si>
  <si>
    <t>Остаток на конец 31.12.25</t>
  </si>
  <si>
    <t>Допвзносы: пользование колонкой, прокладка кабеля к участку, проч)</t>
  </si>
  <si>
    <t>Переплата по взносам, не перераспределенная на взносы на взносы будущих лет</t>
  </si>
  <si>
    <t>Возврат ошибочной комиссии от банка</t>
  </si>
  <si>
    <t>Возмещение по авансовому отчету с расчетного счета</t>
  </si>
  <si>
    <t>Водный налог, земельный налог (сумма небольшая, так как налоговая отменила авансы в 2025 году, всю сумму надо будет платить в феврале 2026</t>
  </si>
  <si>
    <t>Зарплата бухгалтера (включая НДСЛ и страховые взносы)</t>
  </si>
  <si>
    <t>Зарплата кассира  (включая НДСЛ и страховые взносы)</t>
  </si>
  <si>
    <t>Зарплата председателя  (включая НДСЛ и страховые взносы)</t>
  </si>
  <si>
    <t>Зарплата сторожа  (включая НДСЛ и страховые взносы)</t>
  </si>
  <si>
    <t>Зарплата электрика  (включая НДСЛ и страховые взносы)</t>
  </si>
  <si>
    <t>Зарплата сантехника  (включая НДСЛ и страховые взносы)</t>
  </si>
  <si>
    <t>Организация собрания: аренда зала и оплата за обслуживание</t>
  </si>
  <si>
    <t>Бухгалтерские и административные расходы: плата за ведение расчетного счета, канцтовары, бланки, почтовые расходы, заправка картриджа, услуги оператора электронного документооборота для сдачи отчетов в органы</t>
  </si>
  <si>
    <t>Водопровод, текущее обслуживание и ремонт (муфты, отводы, проч. сантех. Товары, оплата за ремонтные работы по договорам подряда)</t>
  </si>
  <si>
    <t>Госпошлина в суд, судебные расходы</t>
  </si>
  <si>
    <t>Государственная пошлина за государственную регистрацию прав не недвижимое имущество и сделок с ним (выделение участков, актуализация границ)</t>
  </si>
  <si>
    <t>Электроснабжение: 1. Электроэнергия (расчеты с Новосибирскэнергосбыт) 2. Модернизация, текущее обслуживание, аварийные работы на ЛЭП (стойки, провод, изоляторы, крюки, работы по установке опор и подвеске проводов, техобьслуживание силового трансформатора, текущее обслуживание, устранение последствий аварий, спил деревьев над ЛЭП, Оплата за крепеж (зажимы, скобы, ленты, кабель), оплата по договорам подряда за установку новых опор, монтаж провода, замену опор и комплектующих, услуги автовышки. ) (поставщики и исполнители СЗ Балханаков В. Г., ООО АльфаСервис,с ИП Машин ДА, ИП Бережной Р. В., ЛЭП-НСК, ИП Таркова В. В., ООО Академкабель ГК),</t>
  </si>
  <si>
    <t>Вывоз мусора (расяеты с "Чистый город" и АО "САХ)</t>
  </si>
  <si>
    <t>Благоустройство и поддержание территории: 1. Ремонт дорог: материалы: Асфальтогранулят 560т, щебень 58т, долевое участие в ремонте дорог Надежда-2, бетонировании дорог Восток-1, оплата за услуги спецтехники. 2. Оплата за услуги по чистке снега 3. Спил деревьев над центральной дорогой 4. Обкос травы вдоль дорог, вокруг скважины и трансформатора</t>
  </si>
  <si>
    <t>Остаток на начало 20.01.2025</t>
  </si>
  <si>
    <t>Банк</t>
  </si>
  <si>
    <t>Остаток на начало (20.01.25)</t>
  </si>
  <si>
    <t>Остаток на конец (31.12.25)</t>
  </si>
  <si>
    <t>Подотчет Сторожук А. Ю.</t>
  </si>
  <si>
    <t>Подотчет Лазарева О. А.</t>
  </si>
  <si>
    <t>Расходные ордера, договора подряда, закупочные акты</t>
  </si>
  <si>
    <t>Ведомости взносов и приходные ордера</t>
  </si>
  <si>
    <t>Папка: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</si>
</sst>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Red]\-#,##0.00"/>
    <numFmt numFmtId="165" formatCode="#,##0.00_ ;[Red]\-#,##0.00\ "/>
  </numFmts>
  <fonts count="37"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sz val="11"/>
      <color rgb="FF000000"/>
      <name val="Calibri"/>
      <family val="2"/>
      <charset val="204"/>
      <scheme val="minor"/>
    </font>
    <font>
      <sz val="11"/>
      <name val="Calibri"/>
      <family val="2"/>
      <charset val="204"/>
      <scheme val="minor"/>
    </font>
    <font>
      <b/>
      <sz val="14"/>
      <name val="Arial"/>
      <family val="2"/>
      <charset val="204"/>
    </font>
    <font>
      <sz val="10"/>
      <name val="Arial"/>
      <family val="2"/>
      <charset val="204"/>
    </font>
    <font>
      <sz val="11"/>
      <color theme="1"/>
      <name val="Arial"/>
      <family val="2"/>
      <charset val="204"/>
    </font>
    <font>
      <b/>
      <sz val="11"/>
      <color theme="1"/>
      <name val="Arial"/>
      <family val="2"/>
      <charset val="204"/>
    </font>
    <font>
      <sz val="8"/>
      <name val="Arial"/>
      <family val="2"/>
      <charset val="204"/>
    </font>
    <font>
      <sz val="12"/>
      <name val="Arial"/>
      <family val="2"/>
      <charset val="204"/>
    </font>
    <font>
      <b/>
      <sz val="11"/>
      <name val="Calibri"/>
      <family val="2"/>
      <charset val="204"/>
      <scheme val="minor"/>
    </font>
    <font>
      <sz val="12"/>
      <color theme="1"/>
      <name val="Arial"/>
      <family val="2"/>
      <charset val="204"/>
    </font>
    <font>
      <sz val="11"/>
      <color theme="0" tint="-0.499984740745262"/>
      <name val="Calibri"/>
      <family val="2"/>
      <charset val="204"/>
      <scheme val="minor"/>
    </font>
    <font>
      <sz val="12"/>
      <color theme="0" tint="-0.499984740745262"/>
      <name val="Arial"/>
      <family val="2"/>
      <charset val="204"/>
    </font>
    <font>
      <sz val="11"/>
      <color theme="0" tint="-0.499984740745262"/>
      <name val="Arial"/>
      <family val="2"/>
      <charset val="204"/>
    </font>
    <font>
      <sz val="11"/>
      <color theme="0" tint="-0.34998626667073579"/>
      <name val="Calibri"/>
      <family val="2"/>
      <charset val="204"/>
      <scheme val="minor"/>
    </font>
    <font>
      <sz val="12"/>
      <color theme="0" tint="-0.34998626667073579"/>
      <name val="Arial"/>
      <family val="2"/>
      <charset val="204"/>
    </font>
    <font>
      <sz val="11"/>
      <color theme="0" tint="-0.34998626667073579"/>
      <name val="Arial"/>
      <family val="2"/>
      <charset val="204"/>
    </font>
    <font>
      <sz val="11"/>
      <color theme="0" tint="-0.249977111117893"/>
      <name val="Calibri"/>
      <family val="2"/>
      <charset val="204"/>
      <scheme val="minor"/>
    </font>
    <font>
      <i/>
      <sz val="11"/>
      <color rgb="FFFF0000"/>
      <name val="Calibri"/>
      <family val="2"/>
      <charset val="204"/>
      <scheme val="minor"/>
    </font>
    <font>
      <i/>
      <sz val="11"/>
      <color theme="1"/>
      <name val="Calibri"/>
      <family val="2"/>
      <charset val="204"/>
      <scheme val="minor"/>
    </font>
    <font>
      <sz val="10"/>
      <name val="Arial Cyr"/>
      <charset val="204"/>
    </font>
    <font>
      <b/>
      <sz val="12"/>
      <color theme="1"/>
      <name val="Arial"/>
      <family val="2"/>
      <charset val="204"/>
    </font>
    <font>
      <i/>
      <sz val="12"/>
      <color theme="0" tint="-0.499984740745262"/>
      <name val="Arial"/>
      <family val="2"/>
      <charset val="204"/>
    </font>
    <font>
      <i/>
      <sz val="11"/>
      <color theme="0" tint="-0.499984740745262"/>
      <name val="Arial"/>
      <family val="2"/>
      <charset val="204"/>
    </font>
    <font>
      <b/>
      <sz val="10"/>
      <name val="Calibri"/>
      <family val="2"/>
      <charset val="204"/>
      <scheme val="minor"/>
    </font>
    <font>
      <sz val="11"/>
      <color rgb="FF00B0F0"/>
      <name val="Calibri"/>
      <family val="2"/>
      <charset val="204"/>
      <scheme val="minor"/>
    </font>
    <font>
      <i/>
      <sz val="11"/>
      <name val="Calibri"/>
      <family val="2"/>
      <charset val="204"/>
      <scheme val="minor"/>
    </font>
    <font>
      <b/>
      <sz val="10"/>
      <name val="Arial"/>
      <family val="2"/>
      <charset val="204"/>
    </font>
    <font>
      <b/>
      <sz val="14"/>
      <name val="Calibri"/>
      <family val="2"/>
      <charset val="204"/>
      <scheme val="minor"/>
    </font>
    <font>
      <b/>
      <sz val="14"/>
      <color theme="0" tint="-0.249977111117893"/>
      <name val="Calibri"/>
      <family val="2"/>
      <charset val="204"/>
      <scheme val="minor"/>
    </font>
    <font>
      <sz val="11"/>
      <color rgb="FFFF0000"/>
      <name val="Calibri"/>
      <family val="2"/>
      <charset val="204"/>
      <scheme val="minor"/>
    </font>
    <font>
      <b/>
      <sz val="11"/>
      <color theme="7" tint="-0.249977111117893"/>
      <name val="Calibri"/>
      <family val="2"/>
      <charset val="204"/>
      <scheme val="minor"/>
    </font>
    <font>
      <b/>
      <sz val="11"/>
      <color rgb="FF000000"/>
      <name val="Calibri"/>
      <family val="2"/>
      <charset val="204"/>
      <scheme val="minor"/>
    </font>
    <font>
      <b/>
      <sz val="12"/>
      <name val="Arial"/>
      <family val="2"/>
      <charset val="204"/>
    </font>
  </fonts>
  <fills count="2">
    <fill>
      <patternFill patternType="none"/>
    </fill>
    <fill>
      <patternFill patternType="gray125"/>
    </fill>
  </fills>
  <borders count="59">
    <border>
      <left/>
      <right/>
      <top/>
      <bottom/>
      <diagonal/>
    </border>
    <border>
      <left style="medium">
        <color indexed="64"/>
      </left>
      <right/>
      <top/>
      <bottom/>
      <diagonal/>
    </border>
    <border>
      <left style="medium">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medium">
        <color indexed="64"/>
      </right>
      <top style="thin">
        <color indexed="64"/>
      </top>
      <bottom style="hair">
        <color auto="1"/>
      </bottom>
      <diagonal/>
    </border>
    <border>
      <left style="medium">
        <color indexed="64"/>
      </left>
      <right style="medium">
        <color indexed="64"/>
      </right>
      <top style="thin">
        <color indexed="64"/>
      </top>
      <bottom style="hair">
        <color auto="1"/>
      </bottom>
      <diagonal/>
    </border>
    <border>
      <left/>
      <right style="thin">
        <color indexed="64"/>
      </right>
      <top style="thin">
        <color indexed="64"/>
      </top>
      <bottom style="hair">
        <color auto="1"/>
      </bottom>
      <diagonal/>
    </border>
    <border>
      <left style="medium">
        <color indexed="64"/>
      </left>
      <right style="thin">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style="medium">
        <color indexed="64"/>
      </right>
      <top style="hair">
        <color auto="1"/>
      </top>
      <bottom style="hair">
        <color auto="1"/>
      </bottom>
      <diagonal/>
    </border>
    <border>
      <left/>
      <right style="thin">
        <color indexed="64"/>
      </right>
      <top style="hair">
        <color auto="1"/>
      </top>
      <bottom style="hair">
        <color auto="1"/>
      </bottom>
      <diagonal/>
    </border>
    <border>
      <left style="medium">
        <color indexed="64"/>
      </left>
      <right style="thin">
        <color indexed="64"/>
      </right>
      <top style="hair">
        <color auto="1"/>
      </top>
      <bottom style="medium">
        <color indexed="64"/>
      </bottom>
      <diagonal/>
    </border>
    <border>
      <left style="thin">
        <color indexed="64"/>
      </left>
      <right style="thin">
        <color indexed="64"/>
      </right>
      <top style="hair">
        <color auto="1"/>
      </top>
      <bottom style="medium">
        <color indexed="64"/>
      </bottom>
      <diagonal/>
    </border>
    <border>
      <left style="thin">
        <color indexed="64"/>
      </left>
      <right style="medium">
        <color indexed="64"/>
      </right>
      <top style="hair">
        <color auto="1"/>
      </top>
      <bottom/>
      <diagonal/>
    </border>
    <border>
      <left style="medium">
        <color indexed="64"/>
      </left>
      <right style="thin">
        <color indexed="64"/>
      </right>
      <top style="hair">
        <color auto="1"/>
      </top>
      <bottom/>
      <diagonal/>
    </border>
    <border>
      <left style="medium">
        <color indexed="64"/>
      </left>
      <right style="medium">
        <color indexed="64"/>
      </right>
      <top style="hair">
        <color auto="1"/>
      </top>
      <bottom style="medium">
        <color indexed="64"/>
      </bottom>
      <diagonal/>
    </border>
    <border>
      <left/>
      <right style="thin">
        <color indexed="64"/>
      </right>
      <top style="hair">
        <color auto="1"/>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right style="thin">
        <color indexed="64"/>
      </right>
      <top/>
      <bottom/>
      <diagonal/>
    </border>
  </borders>
  <cellStyleXfs count="8">
    <xf numFmtId="0" fontId="0" fillId="0" borderId="0"/>
    <xf numFmtId="0" fontId="10" fillId="0" borderId="0">
      <alignment horizontal="left"/>
    </xf>
    <xf numFmtId="0" fontId="23" fillId="0" borderId="0"/>
    <xf numFmtId="0" fontId="1" fillId="0" borderId="0"/>
    <xf numFmtId="0" fontId="23" fillId="0" borderId="0"/>
    <xf numFmtId="0" fontId="23" fillId="0" borderId="0"/>
    <xf numFmtId="0" fontId="1" fillId="0" borderId="0"/>
    <xf numFmtId="0" fontId="23" fillId="0" borderId="0"/>
  </cellStyleXfs>
  <cellXfs count="331">
    <xf numFmtId="0" fontId="0" fillId="0" borderId="0" xfId="0"/>
    <xf numFmtId="0" fontId="0" fillId="0" borderId="0" xfId="0" applyFont="1" applyAlignment="1">
      <alignment horizontal="center" vertical="center"/>
    </xf>
    <xf numFmtId="0" fontId="3"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top"/>
    </xf>
    <xf numFmtId="0" fontId="0" fillId="0" borderId="0" xfId="0" applyFont="1" applyAlignment="1">
      <alignment horizontal="center" vertical="top"/>
    </xf>
    <xf numFmtId="0" fontId="3" fillId="0" borderId="0" xfId="0" applyFont="1" applyAlignment="1">
      <alignment horizontal="center" vertical="top"/>
    </xf>
    <xf numFmtId="0" fontId="0" fillId="0" borderId="0" xfId="0" applyFont="1" applyAlignment="1">
      <alignment vertical="top" wrapText="1"/>
    </xf>
    <xf numFmtId="0" fontId="0" fillId="0" borderId="2" xfId="0" applyFont="1" applyBorder="1" applyAlignment="1">
      <alignment vertical="top"/>
    </xf>
    <xf numFmtId="0" fontId="5" fillId="0" borderId="0" xfId="0" applyFont="1" applyFill="1" applyAlignment="1">
      <alignment vertical="top"/>
    </xf>
    <xf numFmtId="0" fontId="5" fillId="0" borderId="2" xfId="0" applyFont="1" applyBorder="1" applyAlignment="1">
      <alignment vertical="top"/>
    </xf>
    <xf numFmtId="0" fontId="5" fillId="0" borderId="0" xfId="0" applyFont="1" applyFill="1" applyAlignment="1">
      <alignment vertical="top" wrapText="1"/>
    </xf>
    <xf numFmtId="0" fontId="5" fillId="0" borderId="2" xfId="0" applyFont="1" applyFill="1" applyBorder="1" applyAlignment="1">
      <alignment vertical="top"/>
    </xf>
    <xf numFmtId="0" fontId="5" fillId="0" borderId="3" xfId="0" applyNumberFormat="1" applyFont="1" applyFill="1" applyBorder="1" applyAlignment="1" applyProtection="1">
      <alignment vertical="center" wrapText="1"/>
    </xf>
    <xf numFmtId="0" fontId="5" fillId="0" borderId="2" xfId="0" applyFont="1" applyFill="1" applyBorder="1" applyAlignment="1">
      <alignment horizontal="center" vertical="top" wrapText="1"/>
    </xf>
    <xf numFmtId="4" fontId="5" fillId="0" borderId="4" xfId="0" applyNumberFormat="1" applyFont="1" applyFill="1" applyBorder="1" applyAlignment="1">
      <alignment horizontal="right" vertical="top"/>
    </xf>
    <xf numFmtId="0" fontId="5" fillId="0" borderId="2" xfId="0" applyFont="1" applyFill="1" applyBorder="1" applyAlignment="1">
      <alignment horizontal="center" vertical="top"/>
    </xf>
    <xf numFmtId="4" fontId="5" fillId="0" borderId="5" xfId="0" applyNumberFormat="1" applyFont="1" applyFill="1" applyBorder="1" applyAlignment="1">
      <alignment horizontal="right" vertical="top"/>
    </xf>
    <xf numFmtId="0" fontId="4" fillId="0" borderId="3" xfId="0" applyNumberFormat="1" applyFont="1" applyFill="1" applyBorder="1" applyAlignment="1" applyProtection="1">
      <alignment vertical="center" wrapText="1"/>
    </xf>
    <xf numFmtId="0" fontId="0" fillId="0" borderId="2" xfId="0" applyFont="1" applyFill="1" applyBorder="1" applyAlignment="1">
      <alignment vertical="top"/>
    </xf>
    <xf numFmtId="4" fontId="0" fillId="0" borderId="4" xfId="0" applyNumberFormat="1" applyFont="1" applyFill="1" applyBorder="1" applyAlignment="1">
      <alignment horizontal="right" vertical="top"/>
    </xf>
    <xf numFmtId="0" fontId="0" fillId="0" borderId="2" xfId="0" applyFont="1" applyFill="1" applyBorder="1" applyAlignment="1">
      <alignment horizontal="center" vertical="top" wrapText="1"/>
    </xf>
    <xf numFmtId="0" fontId="0" fillId="0" borderId="2" xfId="0" applyFont="1" applyFill="1" applyBorder="1" applyAlignment="1">
      <alignment horizontal="center" vertical="top"/>
    </xf>
    <xf numFmtId="0" fontId="0" fillId="0" borderId="0" xfId="0" applyFont="1" applyFill="1" applyAlignment="1">
      <alignment vertical="top" wrapText="1"/>
    </xf>
    <xf numFmtId="0" fontId="0" fillId="0" borderId="6" xfId="0" applyBorder="1" applyAlignment="1">
      <alignmen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4" fontId="0" fillId="0" borderId="0" xfId="0" applyNumberFormat="1" applyFont="1" applyAlignment="1">
      <alignment vertical="top"/>
    </xf>
    <xf numFmtId="0" fontId="6" fillId="0" borderId="8" xfId="0" applyFont="1" applyBorder="1" applyAlignment="1">
      <alignment vertical="center" wrapText="1"/>
    </xf>
    <xf numFmtId="4" fontId="6" fillId="0" borderId="9" xfId="0" applyNumberFormat="1" applyFont="1" applyBorder="1" applyAlignment="1">
      <alignment vertical="center" wrapText="1"/>
    </xf>
    <xf numFmtId="0" fontId="7" fillId="0" borderId="10" xfId="0" applyFont="1" applyBorder="1" applyAlignment="1">
      <alignment vertical="center" wrapText="1"/>
    </xf>
    <xf numFmtId="4" fontId="7" fillId="0" borderId="11" xfId="0" applyNumberFormat="1" applyFont="1" applyBorder="1" applyAlignment="1">
      <alignment vertical="center" wrapText="1"/>
    </xf>
    <xf numFmtId="0" fontId="7" fillId="0" borderId="12" xfId="0" applyFont="1" applyBorder="1" applyAlignment="1">
      <alignment vertical="center" wrapText="1"/>
    </xf>
    <xf numFmtId="4" fontId="7" fillId="0" borderId="13" xfId="0" applyNumberFormat="1" applyFont="1" applyBorder="1" applyAlignment="1">
      <alignment vertical="center" wrapText="1"/>
    </xf>
    <xf numFmtId="0" fontId="7" fillId="0" borderId="14" xfId="0" applyFont="1" applyBorder="1" applyAlignment="1">
      <alignment vertical="center" wrapText="1"/>
    </xf>
    <xf numFmtId="4" fontId="7" fillId="0" borderId="15" xfId="0" applyNumberFormat="1" applyFont="1" applyBorder="1" applyAlignment="1">
      <alignment vertical="center" wrapText="1"/>
    </xf>
    <xf numFmtId="0" fontId="9" fillId="0" borderId="16" xfId="0" applyFont="1" applyBorder="1" applyAlignment="1">
      <alignment vertical="top"/>
    </xf>
    <xf numFmtId="4" fontId="9" fillId="0" borderId="17" xfId="0" applyNumberFormat="1" applyFont="1" applyBorder="1" applyAlignment="1">
      <alignment vertical="top"/>
    </xf>
    <xf numFmtId="4" fontId="9" fillId="0" borderId="18" xfId="0" applyNumberFormat="1" applyFont="1" applyBorder="1" applyAlignment="1">
      <alignment vertical="top"/>
    </xf>
    <xf numFmtId="0" fontId="0" fillId="0" borderId="6" xfId="0" applyFont="1" applyBorder="1" applyAlignment="1">
      <alignment vertical="top" wrapText="1"/>
    </xf>
    <xf numFmtId="4" fontId="0" fillId="0" borderId="6" xfId="0" applyNumberFormat="1" applyFont="1" applyBorder="1" applyAlignment="1">
      <alignment vertical="top"/>
    </xf>
    <xf numFmtId="0" fontId="5" fillId="0" borderId="6" xfId="0" applyFont="1" applyFill="1" applyBorder="1" applyAlignment="1">
      <alignment vertical="top" wrapText="1"/>
    </xf>
    <xf numFmtId="0" fontId="0" fillId="0" borderId="6" xfId="0" applyFont="1" applyFill="1" applyBorder="1" applyAlignment="1">
      <alignment vertical="top" wrapText="1"/>
    </xf>
    <xf numFmtId="0" fontId="5" fillId="0" borderId="6" xfId="0" applyFont="1" applyFill="1" applyBorder="1" applyAlignment="1">
      <alignment vertical="top"/>
    </xf>
    <xf numFmtId="4" fontId="0" fillId="0" borderId="6" xfId="0" applyNumberFormat="1" applyFont="1" applyFill="1" applyBorder="1" applyAlignment="1">
      <alignment horizontal="right" vertical="top"/>
    </xf>
    <xf numFmtId="4" fontId="0" fillId="0" borderId="6" xfId="0" applyNumberFormat="1" applyFont="1" applyBorder="1" applyAlignment="1">
      <alignment horizontal="right" vertical="top"/>
    </xf>
    <xf numFmtId="0" fontId="5" fillId="0" borderId="20" xfId="0" applyFont="1" applyFill="1" applyBorder="1" applyAlignment="1">
      <alignment vertical="top" wrapText="1"/>
    </xf>
    <xf numFmtId="4" fontId="0" fillId="0" borderId="20" xfId="0" applyNumberFormat="1" applyFont="1" applyBorder="1" applyAlignment="1">
      <alignment vertical="top"/>
    </xf>
    <xf numFmtId="4" fontId="9" fillId="0" borderId="21" xfId="0" applyNumberFormat="1" applyFont="1" applyBorder="1" applyAlignment="1">
      <alignment vertical="top"/>
    </xf>
    <xf numFmtId="4" fontId="9" fillId="0" borderId="9" xfId="0" applyNumberFormat="1" applyFont="1" applyBorder="1" applyAlignment="1">
      <alignment vertical="top"/>
    </xf>
    <xf numFmtId="0" fontId="2" fillId="0" borderId="0" xfId="0" applyFont="1"/>
    <xf numFmtId="0" fontId="2"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center" vertical="center"/>
    </xf>
    <xf numFmtId="0" fontId="21" fillId="0" borderId="19" xfId="0" applyFont="1" applyFill="1" applyBorder="1" applyAlignment="1">
      <alignment vertical="top"/>
    </xf>
    <xf numFmtId="4" fontId="21" fillId="0" borderId="19" xfId="0" applyNumberFormat="1" applyFont="1" applyBorder="1" applyAlignment="1">
      <alignment vertical="top"/>
    </xf>
    <xf numFmtId="0" fontId="22" fillId="0" borderId="0" xfId="0" applyFont="1" applyAlignment="1">
      <alignment vertical="top"/>
    </xf>
    <xf numFmtId="0" fontId="13" fillId="0" borderId="0" xfId="0" applyFont="1" applyFill="1" applyBorder="1"/>
    <xf numFmtId="0" fontId="13" fillId="0" borderId="0" xfId="0" applyFont="1" applyFill="1" applyBorder="1" applyAlignment="1"/>
    <xf numFmtId="0" fontId="13" fillId="0" borderId="0" xfId="0" applyFont="1" applyFill="1" applyBorder="1" applyAlignment="1">
      <alignment wrapText="1"/>
    </xf>
    <xf numFmtId="0" fontId="13" fillId="0" borderId="0" xfId="0" applyFont="1" applyFill="1" applyBorder="1" applyAlignment="1">
      <alignment horizontal="right"/>
    </xf>
    <xf numFmtId="0" fontId="8" fillId="0" borderId="0" xfId="0" applyFont="1" applyFill="1" applyBorder="1"/>
    <xf numFmtId="4" fontId="1" fillId="0" borderId="0" xfId="0" applyNumberFormat="1" applyFont="1" applyFill="1" applyBorder="1" applyAlignment="1">
      <alignment horizontal="right"/>
    </xf>
    <xf numFmtId="0" fontId="1" fillId="0" borderId="0" xfId="0" applyFont="1" applyFill="1" applyBorder="1" applyAlignment="1">
      <alignment wrapText="1"/>
    </xf>
    <xf numFmtId="0" fontId="25" fillId="0" borderId="0" xfId="0" applyFont="1" applyFill="1" applyBorder="1"/>
    <xf numFmtId="0" fontId="25" fillId="0" borderId="0" xfId="0" applyFont="1" applyFill="1" applyBorder="1" applyAlignment="1"/>
    <xf numFmtId="0" fontId="25" fillId="0" borderId="0" xfId="0" applyFont="1" applyFill="1" applyBorder="1" applyAlignment="1">
      <alignment wrapText="1"/>
    </xf>
    <xf numFmtId="0" fontId="25" fillId="0" borderId="0" xfId="0" applyFont="1" applyFill="1" applyBorder="1" applyAlignment="1">
      <alignment horizontal="right"/>
    </xf>
    <xf numFmtId="0" fontId="26" fillId="0" borderId="0" xfId="0" applyFont="1" applyFill="1" applyBorder="1"/>
    <xf numFmtId="0" fontId="24" fillId="0" borderId="0" xfId="0" applyFont="1" applyFill="1" applyBorder="1" applyAlignment="1">
      <alignment horizontal="center"/>
    </xf>
    <xf numFmtId="0" fontId="24" fillId="0" borderId="0" xfId="0" applyFont="1" applyFill="1" applyBorder="1" applyAlignment="1">
      <alignment horizontal="center" wrapText="1"/>
    </xf>
    <xf numFmtId="0" fontId="9" fillId="0" borderId="0" xfId="0" applyFont="1" applyFill="1" applyBorder="1" applyAlignment="1">
      <alignment horizontal="center"/>
    </xf>
    <xf numFmtId="0" fontId="5" fillId="0" borderId="0" xfId="0" applyFont="1" applyFill="1"/>
    <xf numFmtId="0" fontId="5" fillId="0" borderId="0" xfId="0" applyFont="1" applyFill="1" applyBorder="1" applyAlignment="1">
      <alignment vertical="top"/>
    </xf>
    <xf numFmtId="0" fontId="5" fillId="0" borderId="0" xfId="0" applyFont="1" applyFill="1" applyBorder="1"/>
    <xf numFmtId="0" fontId="12" fillId="0" borderId="0" xfId="0" applyFont="1" applyFill="1" applyBorder="1" applyAlignment="1">
      <alignment vertical="top" wrapText="1"/>
    </xf>
    <xf numFmtId="49" fontId="12" fillId="0" borderId="6" xfId="0" applyNumberFormat="1" applyFont="1" applyFill="1" applyBorder="1" applyAlignment="1">
      <alignment vertical="top"/>
    </xf>
    <xf numFmtId="0" fontId="12" fillId="0" borderId="6" xfId="0" applyFont="1" applyFill="1" applyBorder="1" applyAlignment="1">
      <alignment horizontal="left" vertical="top" wrapText="1"/>
    </xf>
    <xf numFmtId="0" fontId="12" fillId="0" borderId="6" xfId="0" applyFont="1" applyFill="1" applyBorder="1" applyAlignment="1">
      <alignment vertical="top" wrapText="1"/>
    </xf>
    <xf numFmtId="4" fontId="27" fillId="0" borderId="6" xfId="0" applyNumberFormat="1" applyFont="1" applyFill="1" applyBorder="1" applyAlignment="1">
      <alignment vertical="top"/>
    </xf>
    <xf numFmtId="0" fontId="12" fillId="0" borderId="6" xfId="0" applyFont="1" applyFill="1" applyBorder="1" applyAlignment="1">
      <alignment vertical="top"/>
    </xf>
    <xf numFmtId="0" fontId="12" fillId="0" borderId="6" xfId="0" applyFont="1" applyFill="1" applyBorder="1"/>
    <xf numFmtId="4" fontId="12" fillId="0" borderId="6" xfId="0" applyNumberFormat="1" applyFont="1" applyFill="1" applyBorder="1"/>
    <xf numFmtId="0" fontId="12" fillId="0" borderId="0" xfId="0" applyFont="1" applyFill="1" applyBorder="1"/>
    <xf numFmtId="0" fontId="5" fillId="0" borderId="0" xfId="0" applyFont="1" applyFill="1" applyBorder="1" applyAlignment="1">
      <alignment vertical="center"/>
    </xf>
    <xf numFmtId="0" fontId="0" fillId="0" borderId="0" xfId="0" applyAlignment="1">
      <alignment vertical="center"/>
    </xf>
    <xf numFmtId="0" fontId="12" fillId="0" borderId="0" xfId="0" applyFont="1" applyFill="1"/>
    <xf numFmtId="0" fontId="12" fillId="0" borderId="6" xfId="0" applyFont="1" applyFill="1" applyBorder="1" applyAlignment="1">
      <alignment wrapText="1"/>
    </xf>
    <xf numFmtId="4" fontId="0" fillId="0" borderId="0" xfId="0" applyNumberFormat="1"/>
    <xf numFmtId="0" fontId="28" fillId="0" borderId="0" xfId="0" applyFont="1"/>
    <xf numFmtId="0" fontId="12" fillId="0" borderId="22" xfId="0" applyFont="1" applyFill="1" applyBorder="1" applyAlignment="1">
      <alignment vertical="top" wrapText="1"/>
    </xf>
    <xf numFmtId="0" fontId="0" fillId="0" borderId="0" xfId="0" applyBorder="1"/>
    <xf numFmtId="4" fontId="5" fillId="0" borderId="6" xfId="0" applyNumberFormat="1" applyFont="1" applyFill="1" applyBorder="1" applyAlignment="1">
      <alignment horizontal="center" vertical="center"/>
    </xf>
    <xf numFmtId="4" fontId="12" fillId="0" borderId="6" xfId="0" applyNumberFormat="1" applyFont="1" applyBorder="1"/>
    <xf numFmtId="4" fontId="12" fillId="0" borderId="6" xfId="0" applyNumberFormat="1" applyFont="1" applyFill="1" applyBorder="1" applyAlignment="1">
      <alignment vertical="center"/>
    </xf>
    <xf numFmtId="0" fontId="12" fillId="0" borderId="6" xfId="0" applyFont="1" applyFill="1" applyBorder="1" applyAlignment="1">
      <alignment vertical="center" wrapText="1"/>
    </xf>
    <xf numFmtId="4" fontId="27" fillId="0" borderId="6" xfId="0" applyNumberFormat="1" applyFont="1" applyFill="1" applyBorder="1" applyAlignment="1">
      <alignment vertical="center"/>
    </xf>
    <xf numFmtId="0" fontId="12" fillId="0" borderId="6" xfId="0" applyFont="1" applyBorder="1" applyAlignment="1">
      <alignment vertical="top" wrapText="1"/>
    </xf>
    <xf numFmtId="4" fontId="12" fillId="0" borderId="6" xfId="0" applyNumberFormat="1" applyFont="1" applyBorder="1" applyAlignment="1">
      <alignment vertical="top"/>
    </xf>
    <xf numFmtId="4" fontId="12" fillId="0" borderId="6" xfId="0" applyNumberFormat="1" applyFont="1" applyFill="1" applyBorder="1" applyAlignment="1">
      <alignment horizontal="right" vertical="top"/>
    </xf>
    <xf numFmtId="4" fontId="12" fillId="0" borderId="6" xfId="0" applyNumberFormat="1" applyFont="1" applyFill="1" applyBorder="1" applyAlignment="1">
      <alignment vertical="top"/>
    </xf>
    <xf numFmtId="0" fontId="29" fillId="0" borderId="0" xfId="0" applyFont="1"/>
    <xf numFmtId="0" fontId="29" fillId="0" borderId="6" xfId="0" applyFont="1" applyFill="1" applyBorder="1" applyAlignment="1">
      <alignment vertical="top" wrapText="1"/>
    </xf>
    <xf numFmtId="4" fontId="29" fillId="0" borderId="6" xfId="0" applyNumberFormat="1" applyFont="1" applyBorder="1" applyAlignment="1">
      <alignment vertical="top"/>
    </xf>
    <xf numFmtId="0" fontId="29" fillId="0" borderId="6" xfId="0" applyFont="1" applyFill="1" applyBorder="1" applyAlignment="1">
      <alignment wrapText="1"/>
    </xf>
    <xf numFmtId="4" fontId="29" fillId="0" borderId="6" xfId="0" applyNumberFormat="1" applyFont="1" applyFill="1" applyBorder="1" applyAlignment="1">
      <alignment horizontal="right"/>
    </xf>
    <xf numFmtId="0" fontId="29" fillId="0" borderId="6" xfId="0" applyFont="1" applyFill="1" applyBorder="1" applyAlignment="1">
      <alignment vertical="center" wrapText="1"/>
    </xf>
    <xf numFmtId="4" fontId="29" fillId="0" borderId="6" xfId="0" applyNumberFormat="1" applyFont="1" applyBorder="1"/>
    <xf numFmtId="4" fontId="12" fillId="0" borderId="6" xfId="0" applyNumberFormat="1" applyFont="1" applyFill="1" applyBorder="1" applyAlignment="1">
      <alignment horizontal="right"/>
    </xf>
    <xf numFmtId="0" fontId="30" fillId="0" borderId="6" xfId="0" applyFont="1" applyFill="1" applyBorder="1" applyAlignment="1">
      <alignment horizontal="center" vertical="center" wrapText="1"/>
    </xf>
    <xf numFmtId="0" fontId="2" fillId="0" borderId="6" xfId="0" applyFont="1" applyBorder="1" applyAlignment="1">
      <alignment horizontal="center"/>
    </xf>
    <xf numFmtId="0" fontId="31" fillId="0" borderId="0" xfId="0" applyFont="1" applyFill="1" applyBorder="1" applyAlignment="1">
      <alignment vertical="top" wrapText="1"/>
    </xf>
    <xf numFmtId="4" fontId="31" fillId="0" borderId="0" xfId="0" applyNumberFormat="1" applyFont="1" applyFill="1" applyBorder="1" applyAlignment="1">
      <alignment vertical="top"/>
    </xf>
    <xf numFmtId="4" fontId="31" fillId="0" borderId="0" xfId="0" applyNumberFormat="1" applyFont="1" applyFill="1" applyBorder="1" applyAlignment="1">
      <alignment horizontal="right" vertical="top"/>
    </xf>
    <xf numFmtId="0" fontId="32" fillId="0" borderId="0" xfId="0" applyFont="1" applyAlignment="1">
      <alignment horizontal="right" wrapText="1"/>
    </xf>
    <xf numFmtId="4" fontId="32" fillId="0" borderId="0" xfId="0" applyNumberFormat="1" applyFont="1"/>
    <xf numFmtId="0" fontId="20" fillId="0" borderId="0" xfId="0" applyFont="1"/>
    <xf numFmtId="0" fontId="2" fillId="0" borderId="0" xfId="0" applyFont="1" applyAlignment="1">
      <alignment vertical="top"/>
    </xf>
    <xf numFmtId="0" fontId="2" fillId="0" borderId="0" xfId="0" applyFont="1" applyAlignment="1">
      <alignment horizontal="center" vertical="top"/>
    </xf>
    <xf numFmtId="4" fontId="34" fillId="0" borderId="0" xfId="0" applyNumberFormat="1" applyFont="1" applyBorder="1" applyAlignment="1">
      <alignment horizontal="center" vertical="center"/>
    </xf>
    <xf numFmtId="0" fontId="34" fillId="0" borderId="1" xfId="0" applyFont="1" applyBorder="1" applyAlignment="1">
      <alignment horizontal="center" vertical="center"/>
    </xf>
    <xf numFmtId="4" fontId="2" fillId="0" borderId="0" xfId="0" applyNumberFormat="1" applyFont="1" applyAlignment="1">
      <alignment horizontal="center" vertical="center"/>
    </xf>
    <xf numFmtId="0" fontId="2" fillId="0" borderId="0" xfId="0" applyFont="1" applyAlignment="1">
      <alignment vertical="top" wrapText="1"/>
    </xf>
    <xf numFmtId="4" fontId="0" fillId="0" borderId="6" xfId="0" applyNumberFormat="1" applyBorder="1" applyAlignment="1">
      <alignment horizontal="right" vertical="top" wrapText="1"/>
    </xf>
    <xf numFmtId="0" fontId="0" fillId="0" borderId="0" xfId="0" applyFill="1" applyAlignment="1">
      <alignment vertical="top" wrapText="1"/>
    </xf>
    <xf numFmtId="0" fontId="2" fillId="0" borderId="2" xfId="0" applyFont="1" applyFill="1" applyBorder="1" applyAlignment="1">
      <alignment vertical="top"/>
    </xf>
    <xf numFmtId="0" fontId="35" fillId="0" borderId="3" xfId="0" applyNumberFormat="1" applyFont="1" applyFill="1" applyBorder="1" applyAlignment="1" applyProtection="1">
      <alignment vertical="center" wrapText="1"/>
    </xf>
    <xf numFmtId="0" fontId="2" fillId="0" borderId="2" xfId="0" applyFont="1" applyFill="1" applyBorder="1" applyAlignment="1">
      <alignment horizontal="center" vertical="top" wrapText="1"/>
    </xf>
    <xf numFmtId="4" fontId="2" fillId="0" borderId="4" xfId="0" applyNumberFormat="1" applyFont="1" applyFill="1" applyBorder="1" applyAlignment="1">
      <alignment horizontal="right" vertical="top"/>
    </xf>
    <xf numFmtId="0" fontId="2" fillId="0" borderId="2" xfId="0" applyFont="1" applyFill="1" applyBorder="1" applyAlignment="1">
      <alignment horizontal="center" vertical="top"/>
    </xf>
    <xf numFmtId="4" fontId="12" fillId="0" borderId="5" xfId="0" applyNumberFormat="1" applyFont="1" applyFill="1" applyBorder="1" applyAlignment="1">
      <alignment horizontal="right" vertical="top"/>
    </xf>
    <xf numFmtId="0" fontId="11" fillId="0" borderId="28" xfId="1" applyFont="1" applyFill="1" applyBorder="1" applyAlignment="1">
      <alignment vertical="top"/>
    </xf>
    <xf numFmtId="0" fontId="11" fillId="0" borderId="28" xfId="1" applyFont="1" applyBorder="1" applyAlignment="1">
      <alignment vertical="top"/>
    </xf>
    <xf numFmtId="0" fontId="5" fillId="0" borderId="28" xfId="0" applyFont="1" applyBorder="1" applyAlignment="1">
      <alignment vertical="top" wrapText="1"/>
    </xf>
    <xf numFmtId="4" fontId="5" fillId="0" borderId="28" xfId="0" applyNumberFormat="1" applyFont="1" applyFill="1" applyBorder="1" applyAlignment="1">
      <alignment horizontal="center" vertical="top"/>
    </xf>
    <xf numFmtId="0" fontId="5" fillId="0" borderId="29" xfId="0" applyFont="1" applyFill="1" applyBorder="1" applyAlignment="1">
      <alignment vertical="top"/>
    </xf>
    <xf numFmtId="0" fontId="11" fillId="0" borderId="30" xfId="1" applyFont="1" applyFill="1" applyBorder="1" applyAlignment="1">
      <alignment vertical="top"/>
    </xf>
    <xf numFmtId="0" fontId="11" fillId="0" borderId="30" xfId="1" applyFont="1" applyBorder="1" applyAlignment="1">
      <alignment vertical="top"/>
    </xf>
    <xf numFmtId="0" fontId="5" fillId="0" borderId="30" xfId="0" applyFont="1" applyBorder="1" applyAlignment="1">
      <alignment vertical="top" wrapText="1"/>
    </xf>
    <xf numFmtId="4" fontId="5" fillId="0" borderId="30" xfId="0" applyNumberFormat="1" applyFont="1" applyFill="1" applyBorder="1" applyAlignment="1">
      <alignment horizontal="center" vertical="top"/>
    </xf>
    <xf numFmtId="0" fontId="5" fillId="0" borderId="31" xfId="0" applyFont="1" applyFill="1" applyBorder="1" applyAlignment="1">
      <alignment vertical="top"/>
    </xf>
    <xf numFmtId="0" fontId="11" fillId="0" borderId="32" xfId="1" applyFont="1" applyFill="1" applyBorder="1" applyAlignment="1">
      <alignment vertical="top"/>
    </xf>
    <xf numFmtId="0" fontId="11" fillId="0" borderId="32" xfId="1" applyFont="1" applyBorder="1" applyAlignment="1">
      <alignment vertical="top"/>
    </xf>
    <xf numFmtId="0" fontId="5" fillId="0" borderId="32" xfId="0" applyFont="1" applyBorder="1" applyAlignment="1">
      <alignment vertical="top" wrapText="1"/>
    </xf>
    <xf numFmtId="4" fontId="5" fillId="0" borderId="32" xfId="0" applyNumberFormat="1" applyFont="1" applyFill="1" applyBorder="1" applyAlignment="1">
      <alignment horizontal="center" vertical="top"/>
    </xf>
    <xf numFmtId="0" fontId="5" fillId="0" borderId="33" xfId="0" applyFont="1" applyFill="1" applyBorder="1" applyAlignment="1">
      <alignment vertical="top"/>
    </xf>
    <xf numFmtId="0" fontId="11" fillId="0" borderId="34" xfId="1" applyFont="1" applyFill="1" applyBorder="1" applyAlignment="1">
      <alignment vertical="top"/>
    </xf>
    <xf numFmtId="0" fontId="11" fillId="0" borderId="34" xfId="1" applyFont="1" applyBorder="1" applyAlignment="1">
      <alignment vertical="top"/>
    </xf>
    <xf numFmtId="0" fontId="5" fillId="0" borderId="34" xfId="0" applyFont="1" applyBorder="1" applyAlignment="1">
      <alignment vertical="top" wrapText="1"/>
    </xf>
    <xf numFmtId="4" fontId="5" fillId="0" borderId="34" xfId="0" applyNumberFormat="1" applyFont="1" applyFill="1" applyBorder="1" applyAlignment="1">
      <alignment horizontal="center" vertical="top"/>
    </xf>
    <xf numFmtId="4" fontId="36" fillId="0" borderId="34" xfId="1" applyNumberFormat="1" applyFont="1" applyBorder="1" applyAlignment="1">
      <alignment horizontal="center" vertical="center"/>
    </xf>
    <xf numFmtId="0" fontId="5" fillId="0" borderId="18" xfId="0" applyFont="1" applyFill="1" applyBorder="1" applyAlignment="1">
      <alignment vertical="top"/>
    </xf>
    <xf numFmtId="14" fontId="11" fillId="0" borderId="34" xfId="1" applyNumberFormat="1" applyFont="1" applyFill="1" applyBorder="1" applyAlignment="1">
      <alignment vertical="top"/>
    </xf>
    <xf numFmtId="0" fontId="5" fillId="0" borderId="34" xfId="0" applyFont="1" applyFill="1" applyBorder="1" applyAlignment="1">
      <alignment vertical="top" wrapText="1"/>
    </xf>
    <xf numFmtId="0" fontId="0" fillId="0" borderId="34" xfId="0" applyBorder="1" applyAlignment="1">
      <alignment vertical="top" wrapText="1"/>
    </xf>
    <xf numFmtId="0" fontId="12" fillId="0" borderId="34" xfId="0" applyFont="1" applyFill="1" applyBorder="1" applyAlignment="1">
      <alignment vertical="top" wrapText="1"/>
    </xf>
    <xf numFmtId="4" fontId="2" fillId="0" borderId="18" xfId="0" applyNumberFormat="1" applyFont="1" applyBorder="1"/>
    <xf numFmtId="0" fontId="5" fillId="0" borderId="0" xfId="0" applyFont="1"/>
    <xf numFmtId="4" fontId="12" fillId="0" borderId="18" xfId="0" applyNumberFormat="1" applyFont="1" applyBorder="1"/>
    <xf numFmtId="0" fontId="12" fillId="0" borderId="0" xfId="0" applyFont="1" applyAlignment="1">
      <alignment horizontal="center" vertical="center"/>
    </xf>
    <xf numFmtId="0" fontId="5" fillId="0" borderId="0" xfId="0" applyFont="1" applyBorder="1"/>
    <xf numFmtId="0" fontId="33" fillId="0" borderId="6" xfId="0" applyFont="1" applyFill="1" applyBorder="1" applyAlignment="1">
      <alignment vertical="top" wrapText="1"/>
    </xf>
    <xf numFmtId="4" fontId="33" fillId="0" borderId="6" xfId="0" applyNumberFormat="1" applyFont="1" applyBorder="1" applyAlignment="1">
      <alignment vertical="top"/>
    </xf>
    <xf numFmtId="4" fontId="33" fillId="0" borderId="6" xfId="0" applyNumberFormat="1" applyFont="1" applyBorder="1" applyAlignment="1">
      <alignment horizontal="right" vertical="top"/>
    </xf>
    <xf numFmtId="0" fontId="33" fillId="0" borderId="0" xfId="0" applyFont="1" applyAlignment="1">
      <alignment vertical="top"/>
    </xf>
    <xf numFmtId="4" fontId="5" fillId="0" borderId="6" xfId="0" applyNumberFormat="1" applyFont="1" applyFill="1" applyBorder="1" applyAlignment="1">
      <alignment horizontal="right" vertical="center"/>
    </xf>
    <xf numFmtId="4" fontId="12" fillId="0" borderId="6" xfId="0" applyNumberFormat="1" applyFont="1" applyFill="1" applyBorder="1" applyAlignment="1">
      <alignment vertical="center" wrapText="1"/>
    </xf>
    <xf numFmtId="4" fontId="2" fillId="0" borderId="6" xfId="0" applyNumberFormat="1" applyFont="1" applyBorder="1" applyAlignment="1">
      <alignment horizontal="right" vertical="center"/>
    </xf>
    <xf numFmtId="4" fontId="5" fillId="0" borderId="6" xfId="0" applyNumberFormat="1" applyFont="1" applyFill="1" applyBorder="1" applyAlignment="1">
      <alignment vertical="center" wrapText="1"/>
    </xf>
    <xf numFmtId="4" fontId="17" fillId="0" borderId="6" xfId="0" applyNumberFormat="1" applyFont="1" applyFill="1" applyBorder="1" applyAlignment="1">
      <alignment vertical="center" wrapText="1"/>
    </xf>
    <xf numFmtId="4" fontId="17" fillId="0" borderId="6" xfId="0" applyNumberFormat="1" applyFont="1" applyFill="1" applyBorder="1" applyAlignment="1">
      <alignment horizontal="right" vertical="center"/>
    </xf>
    <xf numFmtId="4" fontId="0" fillId="0" borderId="6" xfId="0" applyNumberFormat="1" applyBorder="1"/>
    <xf numFmtId="4" fontId="17" fillId="0" borderId="6" xfId="0" applyNumberFormat="1" applyFont="1" applyBorder="1"/>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14" fillId="0" borderId="39" xfId="0" applyFont="1" applyFill="1" applyBorder="1" applyAlignment="1">
      <alignment vertical="top"/>
    </xf>
    <xf numFmtId="0" fontId="14" fillId="0" borderId="40" xfId="0" applyFont="1" applyFill="1" applyBorder="1" applyAlignment="1">
      <alignment vertical="top"/>
    </xf>
    <xf numFmtId="0" fontId="14" fillId="0" borderId="41" xfId="0" applyFont="1" applyFill="1" applyBorder="1" applyAlignment="1">
      <alignment vertical="top" wrapText="1"/>
    </xf>
    <xf numFmtId="4" fontId="14" fillId="0" borderId="39" xfId="0" applyNumberFormat="1" applyFont="1" applyFill="1" applyBorder="1" applyAlignment="1">
      <alignment horizontal="right" vertical="top"/>
    </xf>
    <xf numFmtId="4" fontId="14" fillId="0" borderId="41" xfId="0" applyNumberFormat="1" applyFont="1" applyFill="1" applyBorder="1" applyAlignment="1">
      <alignment horizontal="right" vertical="top"/>
    </xf>
    <xf numFmtId="4" fontId="0" fillId="0" borderId="42" xfId="0" applyNumberFormat="1" applyBorder="1"/>
    <xf numFmtId="0" fontId="0" fillId="0" borderId="43" xfId="0" applyBorder="1"/>
    <xf numFmtId="0" fontId="11" fillId="0" borderId="44" xfId="1" applyFont="1" applyFill="1" applyBorder="1" applyAlignment="1">
      <alignment vertical="top"/>
    </xf>
    <xf numFmtId="0" fontId="11" fillId="0" borderId="45" xfId="1" applyFont="1" applyBorder="1" applyAlignment="1">
      <alignment vertical="top"/>
    </xf>
    <xf numFmtId="0" fontId="5" fillId="0" borderId="46" xfId="0" applyFont="1" applyBorder="1" applyAlignment="1">
      <alignment vertical="top" wrapText="1"/>
    </xf>
    <xf numFmtId="4" fontId="5" fillId="0" borderId="44" xfId="0" applyNumberFormat="1" applyFont="1" applyFill="1" applyBorder="1" applyAlignment="1">
      <alignment horizontal="center" vertical="top"/>
    </xf>
    <xf numFmtId="4" fontId="5" fillId="0" borderId="46" xfId="0" applyNumberFormat="1" applyFont="1" applyFill="1" applyBorder="1" applyAlignment="1">
      <alignment horizontal="center" vertical="top"/>
    </xf>
    <xf numFmtId="4" fontId="0" fillId="0" borderId="47" xfId="0" applyNumberFormat="1" applyBorder="1"/>
    <xf numFmtId="0" fontId="5" fillId="0" borderId="48" xfId="0" applyFont="1" applyFill="1" applyBorder="1" applyAlignment="1">
      <alignment vertical="top"/>
    </xf>
    <xf numFmtId="0" fontId="14" fillId="0" borderId="44" xfId="0" applyFont="1" applyFill="1" applyBorder="1" applyAlignment="1">
      <alignment vertical="top"/>
    </xf>
    <xf numFmtId="0" fontId="14" fillId="0" borderId="45" xfId="0" applyFont="1" applyFill="1" applyBorder="1" applyAlignment="1">
      <alignment vertical="top"/>
    </xf>
    <xf numFmtId="0" fontId="14" fillId="0" borderId="46" xfId="0" applyFont="1" applyFill="1" applyBorder="1" applyAlignment="1">
      <alignment vertical="top" wrapText="1"/>
    </xf>
    <xf numFmtId="4" fontId="14" fillId="0" borderId="44" xfId="0" applyNumberFormat="1" applyFont="1" applyFill="1" applyBorder="1" applyAlignment="1">
      <alignment horizontal="right" vertical="top"/>
    </xf>
    <xf numFmtId="4" fontId="14" fillId="0" borderId="46" xfId="0" applyNumberFormat="1" applyFont="1" applyFill="1" applyBorder="1" applyAlignment="1">
      <alignment horizontal="right" vertical="top"/>
    </xf>
    <xf numFmtId="0" fontId="0" fillId="0" borderId="48" xfId="0" applyBorder="1"/>
    <xf numFmtId="0" fontId="17" fillId="0" borderId="44" xfId="0" applyFont="1" applyBorder="1" applyAlignment="1"/>
    <xf numFmtId="0" fontId="17" fillId="0" borderId="45" xfId="0" applyFont="1" applyBorder="1" applyAlignment="1"/>
    <xf numFmtId="0" fontId="17" fillId="0" borderId="46" xfId="0" applyFont="1" applyFill="1" applyBorder="1" applyAlignment="1">
      <alignment vertical="top" wrapText="1"/>
    </xf>
    <xf numFmtId="4" fontId="17" fillId="0" borderId="44" xfId="0" applyNumberFormat="1" applyFont="1" applyBorder="1" applyAlignment="1">
      <alignment horizontal="right"/>
    </xf>
    <xf numFmtId="4" fontId="17" fillId="0" borderId="46" xfId="0" applyNumberFormat="1" applyFont="1" applyBorder="1" applyAlignment="1">
      <alignment horizontal="right"/>
    </xf>
    <xf numFmtId="0" fontId="17" fillId="0" borderId="44" xfId="0" applyFont="1" applyBorder="1" applyAlignment="1">
      <alignment vertical="top"/>
    </xf>
    <xf numFmtId="0" fontId="17" fillId="0" borderId="45" xfId="0" applyFont="1" applyBorder="1" applyAlignment="1">
      <alignment horizontal="left" vertical="top" wrapText="1"/>
    </xf>
    <xf numFmtId="4" fontId="17" fillId="0" borderId="44" xfId="0" applyNumberFormat="1" applyFont="1" applyBorder="1" applyAlignment="1">
      <alignment horizontal="right" vertical="top"/>
    </xf>
    <xf numFmtId="4" fontId="17" fillId="0" borderId="46" xfId="0" applyNumberFormat="1" applyFont="1" applyBorder="1" applyAlignment="1">
      <alignment horizontal="right" vertical="top"/>
    </xf>
    <xf numFmtId="0" fontId="17" fillId="0" borderId="44" xfId="0" applyFont="1" applyFill="1" applyBorder="1" applyAlignment="1">
      <alignment vertical="top"/>
    </xf>
    <xf numFmtId="0" fontId="17" fillId="0" borderId="45" xfId="0" applyFont="1" applyFill="1" applyBorder="1" applyAlignment="1">
      <alignment vertical="top"/>
    </xf>
    <xf numFmtId="4" fontId="17" fillId="0" borderId="44" xfId="0" applyNumberFormat="1" applyFont="1" applyFill="1" applyBorder="1" applyAlignment="1">
      <alignment horizontal="right" vertical="top"/>
    </xf>
    <xf numFmtId="4" fontId="17" fillId="0" borderId="46" xfId="0" applyNumberFormat="1" applyFont="1" applyFill="1" applyBorder="1" applyAlignment="1">
      <alignment horizontal="right" vertical="top"/>
    </xf>
    <xf numFmtId="164" fontId="17" fillId="0" borderId="44" xfId="0" applyNumberFormat="1" applyFont="1" applyBorder="1" applyAlignment="1">
      <alignment horizontal="right" vertical="top"/>
    </xf>
    <xf numFmtId="164" fontId="17" fillId="0" borderId="46" xfId="0" applyNumberFormat="1" applyFont="1" applyBorder="1" applyAlignment="1">
      <alignment horizontal="right" vertical="top"/>
    </xf>
    <xf numFmtId="0" fontId="17" fillId="0" borderId="44" xfId="0" applyFont="1" applyBorder="1" applyAlignment="1">
      <alignment horizontal="right" vertical="top"/>
    </xf>
    <xf numFmtId="0" fontId="0" fillId="0" borderId="46" xfId="0" applyBorder="1" applyAlignment="1">
      <alignment vertical="top" wrapText="1"/>
    </xf>
    <xf numFmtId="14" fontId="11" fillId="0" borderId="44" xfId="1" applyNumberFormat="1" applyFont="1" applyFill="1" applyBorder="1" applyAlignment="1">
      <alignment vertical="top"/>
    </xf>
    <xf numFmtId="14" fontId="11" fillId="0" borderId="49" xfId="1" applyNumberFormat="1" applyFont="1" applyFill="1" applyBorder="1" applyAlignment="1">
      <alignment vertical="top"/>
    </xf>
    <xf numFmtId="0" fontId="11" fillId="0" borderId="50" xfId="1" applyFont="1" applyBorder="1" applyAlignment="1">
      <alignment vertical="top"/>
    </xf>
    <xf numFmtId="0" fontId="0" fillId="0" borderId="51" xfId="0" applyBorder="1" applyAlignment="1">
      <alignment vertical="top" wrapText="1"/>
    </xf>
    <xf numFmtId="4" fontId="5" fillId="0" borderId="52" xfId="0" applyNumberFormat="1" applyFont="1" applyFill="1" applyBorder="1" applyAlignment="1">
      <alignment horizontal="center" vertical="top"/>
    </xf>
    <xf numFmtId="4" fontId="5" fillId="0" borderId="51" xfId="0" applyNumberFormat="1" applyFont="1" applyFill="1" applyBorder="1" applyAlignment="1">
      <alignment horizontal="center" vertical="top"/>
    </xf>
    <xf numFmtId="4" fontId="0" fillId="0" borderId="53" xfId="0" applyNumberFormat="1" applyBorder="1"/>
    <xf numFmtId="0" fontId="5" fillId="0" borderId="54" xfId="0" applyFont="1" applyFill="1" applyBorder="1" applyAlignment="1">
      <alignment vertical="top"/>
    </xf>
    <xf numFmtId="0" fontId="2" fillId="0" borderId="8" xfId="0" applyFont="1" applyBorder="1"/>
    <xf numFmtId="4" fontId="2" fillId="0" borderId="21" xfId="0" applyNumberFormat="1" applyFont="1" applyBorder="1"/>
    <xf numFmtId="4" fontId="2" fillId="0" borderId="9" xfId="0" applyNumberFormat="1" applyFont="1" applyBorder="1"/>
    <xf numFmtId="0" fontId="13" fillId="0" borderId="0" xfId="0" applyFont="1" applyFill="1" applyBorder="1" applyAlignment="1">
      <alignment vertical="center"/>
    </xf>
    <xf numFmtId="0" fontId="8" fillId="0" borderId="0" xfId="0" applyFont="1" applyFill="1" applyBorder="1" applyAlignment="1">
      <alignment vertical="center"/>
    </xf>
    <xf numFmtId="0" fontId="15" fillId="0" borderId="0" xfId="0" applyFont="1" applyFill="1" applyBorder="1"/>
    <xf numFmtId="0" fontId="15" fillId="0" borderId="0" xfId="0" applyFont="1" applyFill="1" applyBorder="1" applyAlignment="1"/>
    <xf numFmtId="0" fontId="15" fillId="0" borderId="0" xfId="0" applyFont="1" applyFill="1" applyBorder="1" applyAlignment="1">
      <alignment wrapText="1"/>
    </xf>
    <xf numFmtId="0" fontId="15" fillId="0" borderId="0" xfId="0" applyFont="1" applyFill="1" applyBorder="1" applyAlignment="1">
      <alignment horizontal="right"/>
    </xf>
    <xf numFmtId="0" fontId="16" fillId="0" borderId="0" xfId="0" applyFont="1" applyFill="1" applyBorder="1"/>
    <xf numFmtId="0" fontId="18" fillId="0" borderId="0" xfId="0" applyFont="1" applyFill="1" applyBorder="1"/>
    <xf numFmtId="0" fontId="18" fillId="0" borderId="0" xfId="0" applyFont="1" applyFill="1" applyBorder="1" applyAlignment="1"/>
    <xf numFmtId="0" fontId="18" fillId="0" borderId="0" xfId="0" applyFont="1" applyFill="1" applyBorder="1" applyAlignment="1">
      <alignment wrapText="1"/>
    </xf>
    <xf numFmtId="0" fontId="18" fillId="0" borderId="0" xfId="0" applyFont="1" applyFill="1" applyBorder="1" applyAlignment="1">
      <alignment horizontal="right"/>
    </xf>
    <xf numFmtId="0" fontId="19" fillId="0" borderId="0" xfId="0" applyFont="1" applyFill="1" applyBorder="1"/>
    <xf numFmtId="165" fontId="11" fillId="0" borderId="0" xfId="0" applyNumberFormat="1" applyFont="1" applyFill="1" applyBorder="1"/>
    <xf numFmtId="0" fontId="1" fillId="0" borderId="0" xfId="0" applyFont="1" applyFill="1" applyBorder="1"/>
    <xf numFmtId="0" fontId="1" fillId="0" borderId="0" xfId="0" applyFont="1" applyFill="1" applyBorder="1" applyAlignment="1">
      <alignment horizontal="right"/>
    </xf>
    <xf numFmtId="0" fontId="0" fillId="0" borderId="8" xfId="0" applyBorder="1" applyAlignment="1">
      <alignment vertical="center"/>
    </xf>
    <xf numFmtId="0" fontId="0" fillId="0" borderId="21" xfId="0" applyBorder="1" applyAlignment="1">
      <alignment vertical="center"/>
    </xf>
    <xf numFmtId="0" fontId="0" fillId="0" borderId="9" xfId="0" applyBorder="1" applyAlignment="1">
      <alignment vertical="center"/>
    </xf>
    <xf numFmtId="0" fontId="5" fillId="0" borderId="26" xfId="0" applyFont="1" applyFill="1" applyBorder="1" applyAlignment="1">
      <alignment vertical="center"/>
    </xf>
    <xf numFmtId="4" fontId="0" fillId="0" borderId="7" xfId="0" applyNumberFormat="1" applyBorder="1" applyAlignment="1">
      <alignment vertical="center"/>
    </xf>
    <xf numFmtId="0" fontId="0" fillId="0" borderId="26" xfId="0" applyBorder="1" applyAlignment="1">
      <alignment vertical="center"/>
    </xf>
    <xf numFmtId="4" fontId="0" fillId="0" borderId="6" xfId="0" applyNumberFormat="1" applyBorder="1" applyAlignment="1">
      <alignment vertical="center"/>
    </xf>
    <xf numFmtId="0" fontId="5" fillId="0" borderId="12" xfId="0" applyFont="1" applyFill="1" applyBorder="1" applyAlignment="1">
      <alignment vertical="center"/>
    </xf>
    <xf numFmtId="4" fontId="0" fillId="0" borderId="20" xfId="0" applyNumberFormat="1" applyBorder="1" applyAlignment="1">
      <alignment vertical="center"/>
    </xf>
    <xf numFmtId="4" fontId="0" fillId="0" borderId="13" xfId="0" applyNumberFormat="1" applyBorder="1" applyAlignment="1">
      <alignment vertical="center"/>
    </xf>
    <xf numFmtId="0" fontId="2" fillId="0" borderId="8" xfId="0" applyFont="1" applyBorder="1" applyAlignment="1">
      <alignment vertical="center"/>
    </xf>
    <xf numFmtId="4" fontId="2" fillId="0" borderId="21" xfId="0" applyNumberFormat="1" applyFont="1" applyBorder="1" applyAlignment="1">
      <alignment vertical="center"/>
    </xf>
    <xf numFmtId="4" fontId="2" fillId="0" borderId="9" xfId="0" applyNumberFormat="1" applyFont="1" applyBorder="1" applyAlignment="1">
      <alignment vertical="center"/>
    </xf>
    <xf numFmtId="0" fontId="17" fillId="0" borderId="26" xfId="0" applyFont="1" applyBorder="1" applyAlignment="1">
      <alignment vertical="center"/>
    </xf>
    <xf numFmtId="4" fontId="17" fillId="0" borderId="6" xfId="0" applyNumberFormat="1" applyFont="1" applyBorder="1" applyAlignment="1">
      <alignment vertical="center"/>
    </xf>
    <xf numFmtId="4" fontId="17" fillId="0" borderId="7" xfId="0" applyNumberFormat="1" applyFont="1" applyBorder="1" applyAlignment="1">
      <alignment vertical="center"/>
    </xf>
    <xf numFmtId="14" fontId="11" fillId="0" borderId="40" xfId="1" applyNumberFormat="1" applyFont="1" applyFill="1" applyBorder="1" applyAlignment="1">
      <alignment vertical="top"/>
    </xf>
    <xf numFmtId="0" fontId="11" fillId="0" borderId="40" xfId="1" applyFont="1" applyFill="1" applyBorder="1" applyAlignment="1">
      <alignment vertical="top"/>
    </xf>
    <xf numFmtId="0" fontId="5" fillId="0" borderId="40" xfId="0" applyFont="1" applyFill="1" applyBorder="1" applyAlignment="1">
      <alignment vertical="top" wrapText="1"/>
    </xf>
    <xf numFmtId="4" fontId="5" fillId="0" borderId="40" xfId="0" applyNumberFormat="1" applyFont="1" applyFill="1" applyBorder="1" applyAlignment="1">
      <alignment horizontal="center" vertical="top"/>
    </xf>
    <xf numFmtId="0" fontId="5" fillId="0" borderId="40" xfId="0" applyFont="1" applyFill="1" applyBorder="1" applyAlignment="1">
      <alignment vertical="top"/>
    </xf>
    <xf numFmtId="14" fontId="11" fillId="0" borderId="45" xfId="1" applyNumberFormat="1" applyFont="1" applyFill="1" applyBorder="1" applyAlignment="1">
      <alignment vertical="top"/>
    </xf>
    <xf numFmtId="0" fontId="11" fillId="0" borderId="45" xfId="1" applyFont="1" applyFill="1" applyBorder="1" applyAlignment="1">
      <alignment vertical="top"/>
    </xf>
    <xf numFmtId="0" fontId="5" fillId="0" borderId="45" xfId="0" applyFont="1" applyFill="1" applyBorder="1" applyAlignment="1">
      <alignment vertical="top" wrapText="1"/>
    </xf>
    <xf numFmtId="4" fontId="5" fillId="0" borderId="45" xfId="0" applyNumberFormat="1" applyFont="1" applyFill="1" applyBorder="1" applyAlignment="1">
      <alignment horizontal="center" vertical="top"/>
    </xf>
    <xf numFmtId="0" fontId="5" fillId="0" borderId="45" xfId="0" applyFont="1" applyFill="1" applyBorder="1" applyAlignment="1">
      <alignment vertical="top"/>
    </xf>
    <xf numFmtId="0" fontId="11" fillId="0" borderId="45" xfId="1" applyFont="1" applyFill="1" applyBorder="1" applyAlignment="1">
      <alignment vertical="top" wrapText="1"/>
    </xf>
    <xf numFmtId="14" fontId="11" fillId="0" borderId="55" xfId="1" applyNumberFormat="1" applyFont="1" applyFill="1" applyBorder="1" applyAlignment="1">
      <alignment vertical="top"/>
    </xf>
    <xf numFmtId="0" fontId="11" fillId="0" borderId="55" xfId="1" applyFont="1" applyFill="1" applyBorder="1" applyAlignment="1">
      <alignment vertical="top"/>
    </xf>
    <xf numFmtId="0" fontId="5" fillId="0" borderId="55" xfId="0" applyFont="1" applyFill="1" applyBorder="1" applyAlignment="1">
      <alignment vertical="top" wrapText="1"/>
    </xf>
    <xf numFmtId="4" fontId="5" fillId="0" borderId="55" xfId="0" applyNumberFormat="1" applyFont="1" applyFill="1" applyBorder="1" applyAlignment="1">
      <alignment horizontal="center" vertical="top"/>
    </xf>
    <xf numFmtId="0" fontId="5" fillId="0" borderId="55" xfId="0" applyFont="1" applyFill="1" applyBorder="1" applyAlignment="1">
      <alignment vertical="top"/>
    </xf>
    <xf numFmtId="0" fontId="0" fillId="0" borderId="0" xfId="0" applyFill="1"/>
    <xf numFmtId="4" fontId="2" fillId="0" borderId="6" xfId="0" applyNumberFormat="1" applyFont="1" applyFill="1" applyBorder="1"/>
    <xf numFmtId="0" fontId="2" fillId="0" borderId="6" xfId="0" applyFont="1" applyBorder="1"/>
    <xf numFmtId="0" fontId="12" fillId="0" borderId="6" xfId="1" applyFont="1" applyFill="1" applyBorder="1" applyAlignment="1">
      <alignment horizontal="center" vertical="top"/>
    </xf>
    <xf numFmtId="4" fontId="12" fillId="0" borderId="6" xfId="1" applyNumberFormat="1" applyFont="1" applyFill="1" applyBorder="1" applyAlignment="1">
      <alignment horizontal="center" vertical="top"/>
    </xf>
    <xf numFmtId="0" fontId="5" fillId="0" borderId="35" xfId="0" applyFont="1" applyFill="1" applyBorder="1" applyAlignment="1">
      <alignment vertical="top"/>
    </xf>
    <xf numFmtId="0" fontId="0" fillId="0" borderId="35" xfId="0" applyFont="1" applyBorder="1"/>
    <xf numFmtId="4" fontId="5" fillId="0" borderId="35" xfId="0" applyNumberFormat="1" applyFont="1" applyFill="1" applyBorder="1" applyAlignment="1">
      <alignment horizontal="center" vertical="top"/>
    </xf>
    <xf numFmtId="0" fontId="0" fillId="0" borderId="45" xfId="0" applyFont="1" applyBorder="1"/>
    <xf numFmtId="0" fontId="0" fillId="0" borderId="45" xfId="0" applyFont="1" applyBorder="1" applyAlignment="1">
      <alignment wrapText="1"/>
    </xf>
    <xf numFmtId="0" fontId="0" fillId="0" borderId="56" xfId="0" applyFont="1" applyBorder="1" applyAlignment="1">
      <alignment wrapText="1"/>
    </xf>
    <xf numFmtId="4" fontId="5" fillId="0" borderId="56" xfId="0" applyNumberFormat="1" applyFont="1" applyFill="1" applyBorder="1" applyAlignment="1">
      <alignment horizontal="center" vertical="top"/>
    </xf>
    <xf numFmtId="0" fontId="0" fillId="0" borderId="0" xfId="0" applyFont="1" applyBorder="1"/>
    <xf numFmtId="4" fontId="2" fillId="0" borderId="6" xfId="0" applyNumberFormat="1" applyFont="1" applyBorder="1"/>
    <xf numFmtId="14" fontId="11" fillId="0" borderId="22" xfId="1" applyNumberFormat="1" applyFont="1" applyFill="1" applyBorder="1" applyAlignment="1">
      <alignment vertical="top"/>
    </xf>
    <xf numFmtId="0" fontId="11" fillId="0" borderId="22" xfId="1" applyFont="1" applyFill="1" applyBorder="1" applyAlignment="1">
      <alignment vertical="top"/>
    </xf>
    <xf numFmtId="0" fontId="5" fillId="0" borderId="22" xfId="0" applyFont="1" applyFill="1" applyBorder="1" applyAlignment="1">
      <alignment vertical="top" wrapText="1"/>
    </xf>
    <xf numFmtId="4" fontId="5" fillId="0" borderId="22" xfId="0" applyNumberFormat="1" applyFont="1" applyFill="1" applyBorder="1" applyAlignment="1">
      <alignment horizontal="center" vertical="top"/>
    </xf>
    <xf numFmtId="0" fontId="5" fillId="0" borderId="22" xfId="0" applyFont="1" applyFill="1" applyBorder="1" applyAlignment="1">
      <alignment vertical="top"/>
    </xf>
    <xf numFmtId="0" fontId="0" fillId="0" borderId="22" xfId="0" applyFill="1" applyBorder="1"/>
    <xf numFmtId="14" fontId="11" fillId="0" borderId="19" xfId="1" applyNumberFormat="1" applyFont="1" applyFill="1" applyBorder="1" applyAlignment="1">
      <alignment vertical="top"/>
    </xf>
    <xf numFmtId="0" fontId="11" fillId="0" borderId="19" xfId="1" applyFont="1" applyFill="1" applyBorder="1" applyAlignment="1">
      <alignment vertical="top"/>
    </xf>
    <xf numFmtId="0" fontId="5" fillId="0" borderId="19" xfId="0" applyFont="1" applyFill="1" applyBorder="1" applyAlignment="1">
      <alignment vertical="top" wrapText="1"/>
    </xf>
    <xf numFmtId="4" fontId="5" fillId="0" borderId="19" xfId="0" applyNumberFormat="1" applyFont="1" applyFill="1" applyBorder="1" applyAlignment="1">
      <alignment horizontal="center" vertical="top"/>
    </xf>
    <xf numFmtId="0" fontId="5" fillId="0" borderId="19" xfId="0" applyFont="1" applyFill="1" applyBorder="1" applyAlignment="1">
      <alignment vertical="top"/>
    </xf>
    <xf numFmtId="0" fontId="2" fillId="0" borderId="0" xfId="0" applyFont="1" applyFill="1"/>
    <xf numFmtId="4" fontId="2" fillId="0" borderId="0" xfId="0" applyNumberFormat="1" applyFont="1" applyFill="1"/>
    <xf numFmtId="0" fontId="2" fillId="0" borderId="0" xfId="0" applyFont="1" applyAlignment="1">
      <alignment horizontal="center"/>
    </xf>
    <xf numFmtId="0" fontId="5" fillId="0" borderId="20" xfId="0" applyFont="1" applyFill="1" applyBorder="1" applyAlignment="1">
      <alignment vertical="top"/>
    </xf>
    <xf numFmtId="4" fontId="5" fillId="0" borderId="57" xfId="0" applyNumberFormat="1" applyFont="1" applyFill="1" applyBorder="1" applyAlignment="1">
      <alignment horizontal="center" vertical="top"/>
    </xf>
    <xf numFmtId="4" fontId="5" fillId="0" borderId="58" xfId="0" applyNumberFormat="1" applyFont="1" applyFill="1" applyBorder="1" applyAlignment="1">
      <alignment horizontal="center" vertical="top"/>
    </xf>
    <xf numFmtId="4" fontId="2" fillId="0" borderId="38" xfId="0" applyNumberFormat="1" applyFont="1" applyFill="1" applyBorder="1"/>
    <xf numFmtId="0" fontId="22" fillId="0" borderId="0" xfId="0" applyFont="1"/>
    <xf numFmtId="4" fontId="36" fillId="0" borderId="6" xfId="1" applyNumberFormat="1" applyFont="1" applyBorder="1" applyAlignment="1">
      <alignment horizontal="center" vertical="top"/>
    </xf>
    <xf numFmtId="4" fontId="36" fillId="0" borderId="28" xfId="1" applyNumberFormat="1" applyFont="1" applyBorder="1" applyAlignment="1">
      <alignment horizontal="center" vertical="center"/>
    </xf>
    <xf numFmtId="4" fontId="36" fillId="0" borderId="30" xfId="1" applyNumberFormat="1" applyFont="1" applyBorder="1" applyAlignment="1">
      <alignment horizontal="center" vertical="center"/>
    </xf>
    <xf numFmtId="4" fontId="36" fillId="0" borderId="32" xfId="1" applyNumberFormat="1" applyFont="1" applyBorder="1" applyAlignment="1">
      <alignment horizontal="center" vertical="center"/>
    </xf>
    <xf numFmtId="0" fontId="0" fillId="0" borderId="0" xfId="0" applyBorder="1" applyAlignment="1">
      <alignment horizontal="center"/>
    </xf>
    <xf numFmtId="0" fontId="0" fillId="0" borderId="36" xfId="0" applyBorder="1" applyAlignment="1">
      <alignment horizontal="center"/>
    </xf>
    <xf numFmtId="0" fontId="12" fillId="0" borderId="0" xfId="0" applyFont="1" applyFill="1" applyBorder="1" applyAlignment="1">
      <alignment horizontal="center" vertical="top" wrapText="1"/>
    </xf>
    <xf numFmtId="0" fontId="12" fillId="0" borderId="0" xfId="0" applyFont="1" applyFill="1" applyAlignment="1">
      <alignment horizontal="center"/>
    </xf>
    <xf numFmtId="0" fontId="0" fillId="0" borderId="27" xfId="0" applyBorder="1" applyAlignment="1">
      <alignment horizontal="center" vertical="center" wrapText="1"/>
    </xf>
    <xf numFmtId="4" fontId="5" fillId="0" borderId="6" xfId="0" applyNumberFormat="1" applyFont="1" applyFill="1" applyBorder="1"/>
    <xf numFmtId="0" fontId="13" fillId="0" borderId="0" xfId="0" applyFont="1" applyAlignment="1">
      <alignment horizontal="left" wrapText="1"/>
    </xf>
    <xf numFmtId="0" fontId="13" fillId="0" borderId="0" xfId="0" applyFont="1"/>
    <xf numFmtId="4" fontId="13" fillId="0" borderId="6" xfId="0" applyNumberFormat="1" applyFont="1" applyBorder="1" applyAlignment="1">
      <alignment horizontal="left" vertical="center" wrapText="1"/>
    </xf>
    <xf numFmtId="4" fontId="13" fillId="0" borderId="6" xfId="0" applyNumberFormat="1" applyFont="1" applyBorder="1" applyAlignment="1">
      <alignment horizontal="right" vertical="center"/>
    </xf>
    <xf numFmtId="4" fontId="11" fillId="0" borderId="6" xfId="0" applyNumberFormat="1" applyFont="1" applyFill="1" applyBorder="1" applyAlignment="1">
      <alignment horizontal="left" vertical="center" wrapText="1"/>
    </xf>
    <xf numFmtId="0" fontId="13" fillId="0" borderId="6" xfId="0" applyFont="1" applyBorder="1" applyAlignment="1">
      <alignment horizontal="left" wrapText="1"/>
    </xf>
    <xf numFmtId="0" fontId="11" fillId="0" borderId="6" xfId="0" applyFont="1" applyBorder="1" applyAlignment="1">
      <alignment horizontal="left" vertical="center" wrapText="1"/>
    </xf>
    <xf numFmtId="4" fontId="11" fillId="0" borderId="6" xfId="0" applyNumberFormat="1" applyFont="1" applyBorder="1" applyAlignment="1">
      <alignment vertical="center"/>
    </xf>
    <xf numFmtId="0" fontId="13" fillId="0" borderId="6" xfId="0" applyFont="1" applyBorder="1" applyAlignment="1">
      <alignment horizontal="left" vertical="center" wrapText="1"/>
    </xf>
    <xf numFmtId="4" fontId="13" fillId="0" borderId="6" xfId="0" applyNumberFormat="1" applyFont="1" applyBorder="1" applyAlignment="1">
      <alignment vertical="center"/>
    </xf>
    <xf numFmtId="0" fontId="11" fillId="0" borderId="6" xfId="0" applyFont="1" applyBorder="1" applyAlignment="1">
      <alignment horizontal="center" vertical="center" wrapText="1"/>
    </xf>
    <xf numFmtId="4" fontId="13" fillId="0" borderId="6" xfId="0" applyNumberFormat="1" applyFont="1" applyBorder="1" applyAlignment="1">
      <alignment horizontal="center" vertical="center"/>
    </xf>
    <xf numFmtId="0" fontId="2" fillId="0" borderId="0" xfId="0" applyFont="1" applyAlignment="1">
      <alignment vertical="center"/>
    </xf>
    <xf numFmtId="0" fontId="24" fillId="0" borderId="6" xfId="0" applyFont="1" applyBorder="1" applyAlignment="1">
      <alignment horizontal="left" vertical="center" wrapText="1"/>
    </xf>
    <xf numFmtId="4" fontId="24" fillId="0" borderId="6" xfId="0" applyNumberFormat="1" applyFont="1" applyBorder="1" applyAlignment="1">
      <alignment vertical="center"/>
    </xf>
  </cellXfs>
  <cellStyles count="8">
    <cellStyle name="Обычный" xfId="0" builtinId="0"/>
    <cellStyle name="Обычный 2" xfId="1"/>
    <cellStyle name="Обычный 2 2" xfId="3"/>
    <cellStyle name="Обычный 3" xfId="4"/>
    <cellStyle name="Обычный 3 2" xfId="5"/>
    <cellStyle name="Обычный 3 3" xfId="6"/>
    <cellStyle name="Обычный 4" xfId="7"/>
    <cellStyle name="Обычный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4"/>
  <sheetViews>
    <sheetView tabSelected="1" view="pageBreakPreview" zoomScale="80" zoomScaleNormal="80" zoomScaleSheetLayoutView="80" workbookViewId="0">
      <selection activeCell="A59" sqref="A59"/>
    </sheetView>
  </sheetViews>
  <sheetFormatPr defaultRowHeight="15" x14ac:dyDescent="0.25"/>
  <cols>
    <col min="1" max="1" width="92.140625" customWidth="1"/>
    <col min="2" max="3" width="17.7109375" bestFit="1" customWidth="1"/>
    <col min="4" max="4" width="23.7109375" customWidth="1"/>
    <col min="5" max="5" width="15.42578125" bestFit="1" customWidth="1"/>
    <col min="7" max="7" width="10" bestFit="1" customWidth="1"/>
  </cols>
  <sheetData>
    <row r="1" spans="1:4" ht="18.75" thickBot="1" x14ac:dyDescent="0.3">
      <c r="A1" s="28" t="s">
        <v>1066</v>
      </c>
      <c r="B1" s="29">
        <f>B2+B3+B4</f>
        <v>271122.82999999955</v>
      </c>
    </row>
    <row r="2" spans="1:4" x14ac:dyDescent="0.25">
      <c r="A2" s="30" t="s">
        <v>56</v>
      </c>
      <c r="B2" s="31">
        <v>256855.59999999957</v>
      </c>
    </row>
    <row r="3" spans="1:4" x14ac:dyDescent="0.25">
      <c r="A3" s="32" t="s">
        <v>57</v>
      </c>
      <c r="B3" s="33">
        <v>0</v>
      </c>
    </row>
    <row r="4" spans="1:4" ht="15.75" thickBot="1" x14ac:dyDescent="0.3">
      <c r="A4" s="34" t="s">
        <v>58</v>
      </c>
      <c r="B4" s="35">
        <v>14267.229999999967</v>
      </c>
    </row>
    <row r="6" spans="1:4" s="50" customFormat="1" x14ac:dyDescent="0.25">
      <c r="A6" s="109" t="s">
        <v>170</v>
      </c>
      <c r="B6" s="110" t="s">
        <v>1</v>
      </c>
      <c r="C6" s="110" t="s">
        <v>2</v>
      </c>
    </row>
    <row r="7" spans="1:4" x14ac:dyDescent="0.25">
      <c r="A7" s="102" t="s">
        <v>224</v>
      </c>
      <c r="B7" s="103">
        <v>2344810</v>
      </c>
      <c r="C7" s="103"/>
      <c r="D7" s="101" t="s">
        <v>169</v>
      </c>
    </row>
    <row r="8" spans="1:4" x14ac:dyDescent="0.25">
      <c r="A8" s="104" t="s">
        <v>29</v>
      </c>
      <c r="B8" s="105"/>
      <c r="C8" s="105">
        <v>2344810</v>
      </c>
      <c r="D8" s="101" t="s">
        <v>169</v>
      </c>
    </row>
    <row r="9" spans="1:4" x14ac:dyDescent="0.25">
      <c r="A9" s="106" t="s">
        <v>1130</v>
      </c>
      <c r="B9" s="107">
        <v>1414907</v>
      </c>
      <c r="C9" s="107"/>
      <c r="D9" s="101" t="s">
        <v>169</v>
      </c>
    </row>
    <row r="10" spans="1:4" x14ac:dyDescent="0.25">
      <c r="A10" s="104" t="s">
        <v>1120</v>
      </c>
      <c r="B10" s="105"/>
      <c r="C10" s="107">
        <v>1414907</v>
      </c>
      <c r="D10" s="101" t="s">
        <v>169</v>
      </c>
    </row>
    <row r="11" spans="1:4" x14ac:dyDescent="0.25">
      <c r="A11" s="106" t="s">
        <v>168</v>
      </c>
      <c r="B11" s="107">
        <v>1440496.8</v>
      </c>
      <c r="C11" s="107"/>
      <c r="D11" s="101" t="s">
        <v>169</v>
      </c>
    </row>
    <row r="12" spans="1:4" x14ac:dyDescent="0.25">
      <c r="A12" s="106" t="s">
        <v>1135</v>
      </c>
      <c r="B12" s="107"/>
      <c r="C12" s="107">
        <v>1440496.8</v>
      </c>
      <c r="D12" s="101" t="s">
        <v>169</v>
      </c>
    </row>
    <row r="13" spans="1:4" x14ac:dyDescent="0.25">
      <c r="A13" s="104" t="s">
        <v>1350</v>
      </c>
      <c r="B13" s="105">
        <v>1981</v>
      </c>
      <c r="C13" s="105"/>
      <c r="D13" s="101" t="s">
        <v>169</v>
      </c>
    </row>
    <row r="14" spans="1:4" x14ac:dyDescent="0.25">
      <c r="A14" s="104" t="s">
        <v>1355</v>
      </c>
      <c r="B14" s="105"/>
      <c r="C14" s="105">
        <v>1981</v>
      </c>
      <c r="D14" s="305" t="s">
        <v>169</v>
      </c>
    </row>
    <row r="15" spans="1:4" x14ac:dyDescent="0.25">
      <c r="A15" s="78"/>
      <c r="B15" s="93"/>
      <c r="C15" s="93"/>
    </row>
    <row r="16" spans="1:4" x14ac:dyDescent="0.25">
      <c r="A16" s="87" t="s">
        <v>26</v>
      </c>
      <c r="B16" s="108">
        <v>3391990</v>
      </c>
      <c r="C16" s="108"/>
    </row>
    <row r="17" spans="1:3" x14ac:dyDescent="0.25">
      <c r="A17" s="78" t="s">
        <v>60</v>
      </c>
      <c r="B17" s="79">
        <v>1517498.5</v>
      </c>
      <c r="C17" s="93"/>
    </row>
    <row r="18" spans="1:3" x14ac:dyDescent="0.25">
      <c r="A18" s="78" t="s">
        <v>28</v>
      </c>
      <c r="B18" s="93">
        <v>811110</v>
      </c>
      <c r="C18" s="93"/>
    </row>
    <row r="19" spans="1:3" x14ac:dyDescent="0.25">
      <c r="A19" s="78" t="s">
        <v>1330</v>
      </c>
      <c r="B19" s="98">
        <v>233812.5</v>
      </c>
      <c r="C19" s="98"/>
    </row>
    <row r="20" spans="1:3" x14ac:dyDescent="0.25">
      <c r="A20" s="97" t="s">
        <v>55</v>
      </c>
      <c r="B20" s="98">
        <v>165270</v>
      </c>
      <c r="C20" s="98"/>
    </row>
    <row r="21" spans="1:3" x14ac:dyDescent="0.25">
      <c r="A21" s="97" t="s">
        <v>59</v>
      </c>
      <c r="B21" s="98">
        <v>43668</v>
      </c>
      <c r="C21" s="98"/>
    </row>
    <row r="22" spans="1:3" x14ac:dyDescent="0.25">
      <c r="A22" s="78" t="s">
        <v>164</v>
      </c>
      <c r="B22" s="93">
        <v>30000</v>
      </c>
      <c r="C22" s="93"/>
    </row>
    <row r="23" spans="1:3" x14ac:dyDescent="0.25">
      <c r="A23" s="78" t="s">
        <v>1067</v>
      </c>
      <c r="B23" s="93">
        <v>25000</v>
      </c>
      <c r="C23" s="93"/>
    </row>
    <row r="24" spans="1:3" x14ac:dyDescent="0.25">
      <c r="A24" s="78" t="s">
        <v>1352</v>
      </c>
      <c r="B24" s="93">
        <v>9812.7000000000007</v>
      </c>
      <c r="C24" s="93"/>
    </row>
    <row r="25" spans="1:3" x14ac:dyDescent="0.25">
      <c r="A25" s="87" t="s">
        <v>1353</v>
      </c>
      <c r="B25" s="98">
        <v>2460</v>
      </c>
      <c r="C25" s="98"/>
    </row>
    <row r="26" spans="1:3" x14ac:dyDescent="0.25">
      <c r="A26" s="78" t="s">
        <v>1354</v>
      </c>
      <c r="B26" s="79">
        <v>67.739999999999995</v>
      </c>
      <c r="C26" s="93"/>
    </row>
    <row r="27" spans="1:3" x14ac:dyDescent="0.25">
      <c r="A27" s="87"/>
      <c r="B27" s="98"/>
      <c r="C27" s="98"/>
    </row>
    <row r="28" spans="1:3" s="273" customFormat="1" ht="120" x14ac:dyDescent="0.25">
      <c r="A28" s="87" t="s">
        <v>1368</v>
      </c>
      <c r="B28" s="315"/>
      <c r="C28" s="82">
        <v>3282435.2</v>
      </c>
    </row>
    <row r="29" spans="1:3" s="273" customFormat="1" ht="60" x14ac:dyDescent="0.25">
      <c r="A29" s="95" t="s">
        <v>1370</v>
      </c>
      <c r="B29" s="82"/>
      <c r="C29" s="96">
        <v>893987</v>
      </c>
    </row>
    <row r="30" spans="1:3" x14ac:dyDescent="0.25">
      <c r="A30" s="95" t="s">
        <v>1369</v>
      </c>
      <c r="B30" s="93"/>
      <c r="C30" s="93">
        <v>474902.35</v>
      </c>
    </row>
    <row r="31" spans="1:3" x14ac:dyDescent="0.25">
      <c r="A31" s="78" t="s">
        <v>1359</v>
      </c>
      <c r="B31" s="98"/>
      <c r="C31" s="98">
        <v>341288.52</v>
      </c>
    </row>
    <row r="32" spans="1:3" x14ac:dyDescent="0.25">
      <c r="A32" s="95" t="s">
        <v>1360</v>
      </c>
      <c r="B32" s="93"/>
      <c r="C32" s="93">
        <v>298228.08</v>
      </c>
    </row>
    <row r="33" spans="1:3" x14ac:dyDescent="0.25">
      <c r="A33" s="95" t="s">
        <v>1357</v>
      </c>
      <c r="B33" s="93"/>
      <c r="C33" s="93">
        <v>289815.36</v>
      </c>
    </row>
    <row r="34" spans="1:3" x14ac:dyDescent="0.25">
      <c r="A34" s="78" t="s">
        <v>1362</v>
      </c>
      <c r="B34" s="98"/>
      <c r="C34" s="98">
        <v>241430.21</v>
      </c>
    </row>
    <row r="35" spans="1:3" x14ac:dyDescent="0.25">
      <c r="A35" s="78" t="s">
        <v>1358</v>
      </c>
      <c r="B35" s="98"/>
      <c r="C35" s="98">
        <v>216074.07</v>
      </c>
    </row>
    <row r="36" spans="1:3" x14ac:dyDescent="0.25">
      <c r="A36" s="78" t="s">
        <v>1361</v>
      </c>
      <c r="B36" s="98"/>
      <c r="C36" s="98">
        <v>75715.25</v>
      </c>
    </row>
    <row r="37" spans="1:3" ht="30" x14ac:dyDescent="0.25">
      <c r="A37" s="78" t="s">
        <v>1365</v>
      </c>
      <c r="B37" s="98"/>
      <c r="C37" s="98">
        <v>62716</v>
      </c>
    </row>
    <row r="38" spans="1:3" ht="45" x14ac:dyDescent="0.25">
      <c r="A38" s="78" t="s">
        <v>1364</v>
      </c>
      <c r="B38" s="98"/>
      <c r="C38" s="98">
        <v>60338.22</v>
      </c>
    </row>
    <row r="39" spans="1:3" x14ac:dyDescent="0.25">
      <c r="A39" s="87" t="s">
        <v>1071</v>
      </c>
      <c r="B39" s="99"/>
      <c r="C39" s="99">
        <v>50000</v>
      </c>
    </row>
    <row r="40" spans="1:3" ht="30" x14ac:dyDescent="0.25">
      <c r="A40" s="78" t="s">
        <v>1356</v>
      </c>
      <c r="B40" s="98"/>
      <c r="C40" s="98">
        <v>24626</v>
      </c>
    </row>
    <row r="41" spans="1:3" ht="30" x14ac:dyDescent="0.25">
      <c r="A41" s="78" t="s">
        <v>1117</v>
      </c>
      <c r="B41" s="98"/>
      <c r="C41" s="98">
        <v>15485.68</v>
      </c>
    </row>
    <row r="42" spans="1:3" x14ac:dyDescent="0.25">
      <c r="A42" s="95" t="s">
        <v>1366</v>
      </c>
      <c r="B42" s="82"/>
      <c r="C42" s="82">
        <v>9000</v>
      </c>
    </row>
    <row r="43" spans="1:3" x14ac:dyDescent="0.25">
      <c r="A43" s="78" t="s">
        <v>1363</v>
      </c>
      <c r="B43" s="93"/>
      <c r="C43" s="93">
        <v>6400</v>
      </c>
    </row>
    <row r="44" spans="1:3" ht="30" x14ac:dyDescent="0.25">
      <c r="A44" s="95" t="s">
        <v>1367</v>
      </c>
      <c r="B44" s="93"/>
      <c r="C44" s="93">
        <v>3000</v>
      </c>
    </row>
    <row r="45" spans="1:3" x14ac:dyDescent="0.25">
      <c r="A45" s="95"/>
      <c r="B45" s="93"/>
      <c r="C45" s="94"/>
    </row>
    <row r="46" spans="1:3" ht="18.75" x14ac:dyDescent="0.25">
      <c r="A46" s="111" t="s">
        <v>171</v>
      </c>
      <c r="B46" s="112">
        <f>SUM(B16:B26)</f>
        <v>6230689.4400000004</v>
      </c>
      <c r="C46" s="113">
        <f>SUM(C28:C45)</f>
        <v>6345441.9400000004</v>
      </c>
    </row>
    <row r="47" spans="1:3" s="116" customFormat="1" ht="19.5" thickBot="1" x14ac:dyDescent="0.35">
      <c r="A47" s="114" t="s">
        <v>172</v>
      </c>
      <c r="B47" s="115">
        <f>SUM(B7:B45)</f>
        <v>11432884.24</v>
      </c>
      <c r="C47" s="115">
        <f>SUM(C7:C45)</f>
        <v>11547636.74</v>
      </c>
    </row>
    <row r="48" spans="1:3" ht="18.75" thickBot="1" x14ac:dyDescent="0.3">
      <c r="A48" s="28" t="s">
        <v>1351</v>
      </c>
      <c r="B48" s="29">
        <f>B49+B50+B51</f>
        <v>156370.3299999992</v>
      </c>
      <c r="C48" s="88">
        <f>B1+B46-C46-B48</f>
        <v>0</v>
      </c>
    </row>
    <row r="49" spans="1:2" x14ac:dyDescent="0.25">
      <c r="A49" s="30" t="s">
        <v>56</v>
      </c>
      <c r="B49" s="31">
        <v>104127.32999999919</v>
      </c>
    </row>
    <row r="50" spans="1:2" x14ac:dyDescent="0.25">
      <c r="A50" s="32" t="s">
        <v>57</v>
      </c>
      <c r="B50" s="33">
        <v>0</v>
      </c>
    </row>
    <row r="51" spans="1:2" ht="15.75" thickBot="1" x14ac:dyDescent="0.3">
      <c r="A51" s="34" t="s">
        <v>58</v>
      </c>
      <c r="B51" s="35">
        <v>52243</v>
      </c>
    </row>
    <row r="54" spans="1:2" x14ac:dyDescent="0.25">
      <c r="B54" s="88"/>
    </row>
  </sheetData>
  <pageMargins left="0.70866141732283472" right="0.70866141732283472" top="0.39370078740157483" bottom="0.39370078740157483" header="0.31496062992125984" footer="0.31496062992125984"/>
  <pageSetup paperSize="9" scale="86" fitToHeight="0" orientation="landscape" r:id="rId1"/>
  <rowBreaks count="1" manualBreakCount="1">
    <brk id="2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10" sqref="A10:B10"/>
    </sheetView>
  </sheetViews>
  <sheetFormatPr defaultRowHeight="15" x14ac:dyDescent="0.25"/>
  <cols>
    <col min="1" max="1" width="28.7109375" customWidth="1"/>
    <col min="2" max="2" width="11.42578125" bestFit="1" customWidth="1"/>
    <col min="3" max="3" width="9.28515625" bestFit="1" customWidth="1"/>
    <col min="4" max="4" width="41.140625" customWidth="1"/>
  </cols>
  <sheetData>
    <row r="1" spans="1:2" ht="45" customHeight="1" x14ac:dyDescent="0.25">
      <c r="A1" s="314" t="s">
        <v>1349</v>
      </c>
      <c r="B1" s="314"/>
    </row>
    <row r="2" spans="1:2" s="89" customFormat="1" x14ac:dyDescent="0.25">
      <c r="A2" s="300" t="s">
        <v>167</v>
      </c>
      <c r="B2" s="300" t="s">
        <v>1348</v>
      </c>
    </row>
    <row r="3" spans="1:2" s="89" customFormat="1" x14ac:dyDescent="0.25">
      <c r="A3" s="301" t="s">
        <v>318</v>
      </c>
      <c r="B3" s="302">
        <v>123180</v>
      </c>
    </row>
    <row r="4" spans="1:2" s="89" customFormat="1" x14ac:dyDescent="0.25">
      <c r="A4" s="291" t="s">
        <v>204</v>
      </c>
      <c r="B4" s="303">
        <v>478371</v>
      </c>
    </row>
    <row r="5" spans="1:2" s="89" customFormat="1" x14ac:dyDescent="0.25">
      <c r="A5" s="291" t="s">
        <v>1299</v>
      </c>
      <c r="B5" s="303">
        <v>55000</v>
      </c>
    </row>
    <row r="6" spans="1:2" s="89" customFormat="1" x14ac:dyDescent="0.25">
      <c r="A6" s="291" t="s">
        <v>47</v>
      </c>
      <c r="B6" s="303">
        <v>24562</v>
      </c>
    </row>
    <row r="7" spans="1:2" x14ac:dyDescent="0.25">
      <c r="A7" s="291" t="s">
        <v>14</v>
      </c>
      <c r="B7" s="303">
        <v>498346.9</v>
      </c>
    </row>
    <row r="8" spans="1:2" s="89" customFormat="1" x14ac:dyDescent="0.25">
      <c r="A8" s="291" t="s">
        <v>1330</v>
      </c>
      <c r="B8" s="303">
        <v>70855</v>
      </c>
    </row>
    <row r="9" spans="1:2" x14ac:dyDescent="0.25">
      <c r="A9" s="291" t="s">
        <v>1327</v>
      </c>
      <c r="B9" s="303">
        <v>4500</v>
      </c>
    </row>
    <row r="10" spans="1:2" x14ac:dyDescent="0.25">
      <c r="A10" s="78" t="s">
        <v>1346</v>
      </c>
      <c r="B10" s="304">
        <f>SUM(B3:B9)</f>
        <v>1254814.8999999999</v>
      </c>
    </row>
  </sheetData>
  <sortState ref="A1:E27">
    <sortCondition ref="A1"/>
  </sortState>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
  <sheetViews>
    <sheetView workbookViewId="0">
      <selection activeCell="H8" sqref="H8:H9"/>
    </sheetView>
  </sheetViews>
  <sheetFormatPr defaultRowHeight="15.75" x14ac:dyDescent="0.25"/>
  <cols>
    <col min="1" max="1" width="28.42578125" style="316" customWidth="1"/>
    <col min="2" max="2" width="23.140625" style="317" customWidth="1"/>
    <col min="3" max="4" width="17.85546875" style="317" bestFit="1" customWidth="1"/>
    <col min="5" max="5" width="20" style="317" customWidth="1"/>
  </cols>
  <sheetData>
    <row r="1" spans="1:5" ht="30" x14ac:dyDescent="0.25">
      <c r="A1" s="321" t="s">
        <v>1379</v>
      </c>
      <c r="B1" s="326" t="s">
        <v>1373</v>
      </c>
      <c r="C1" s="326" t="s">
        <v>1</v>
      </c>
      <c r="D1" s="326" t="s">
        <v>2</v>
      </c>
      <c r="E1" s="326" t="s">
        <v>1374</v>
      </c>
    </row>
    <row r="2" spans="1:5" s="85" customFormat="1" ht="27.75" customHeight="1" x14ac:dyDescent="0.25">
      <c r="A2" s="322" t="s">
        <v>1372</v>
      </c>
      <c r="B2" s="323">
        <v>256855.59999999957</v>
      </c>
      <c r="C2" s="325">
        <v>4772936.29</v>
      </c>
      <c r="D2" s="325">
        <v>4925664.5600000005</v>
      </c>
      <c r="E2" s="323">
        <v>104127.32999999914</v>
      </c>
    </row>
    <row r="3" spans="1:5" s="85" customFormat="1" ht="27.75" customHeight="1" x14ac:dyDescent="0.25">
      <c r="A3" s="324" t="s">
        <v>57</v>
      </c>
      <c r="B3" s="325">
        <v>0</v>
      </c>
      <c r="C3" s="325">
        <v>3962655.25</v>
      </c>
      <c r="D3" s="325">
        <v>3962655.25</v>
      </c>
      <c r="E3" s="325">
        <v>0</v>
      </c>
    </row>
    <row r="4" spans="1:5" s="85" customFormat="1" ht="29.25" customHeight="1" x14ac:dyDescent="0.25">
      <c r="A4" s="318" t="s">
        <v>1375</v>
      </c>
      <c r="B4" s="327">
        <v>14267.229999999967</v>
      </c>
      <c r="C4" s="319">
        <v>1440496.8</v>
      </c>
      <c r="D4" s="325">
        <v>1457363</v>
      </c>
      <c r="E4" s="327">
        <v>52243</v>
      </c>
    </row>
    <row r="5" spans="1:5" s="85" customFormat="1" ht="29.25" customHeight="1" x14ac:dyDescent="0.25">
      <c r="A5" s="320" t="s">
        <v>1376</v>
      </c>
      <c r="B5" s="327"/>
      <c r="C5" s="319">
        <v>1981</v>
      </c>
      <c r="D5" s="319">
        <v>1981</v>
      </c>
      <c r="E5" s="327"/>
    </row>
    <row r="6" spans="1:5" s="85" customFormat="1" ht="45" x14ac:dyDescent="0.25">
      <c r="A6" s="324" t="s">
        <v>1377</v>
      </c>
      <c r="B6" s="327"/>
      <c r="C6" s="325"/>
      <c r="D6" s="325">
        <v>1199972.9300000002</v>
      </c>
      <c r="E6" s="327"/>
    </row>
    <row r="7" spans="1:5" s="85" customFormat="1" ht="30" x14ac:dyDescent="0.25">
      <c r="A7" s="324" t="s">
        <v>1378</v>
      </c>
      <c r="B7" s="327"/>
      <c r="C7" s="325">
        <v>1254814.8999999999</v>
      </c>
      <c r="D7" s="325"/>
      <c r="E7" s="327"/>
    </row>
    <row r="8" spans="1:5" s="328" customFormat="1" x14ac:dyDescent="0.25">
      <c r="A8" s="329" t="s">
        <v>62</v>
      </c>
      <c r="B8" s="330">
        <f>SUM(B2:B7)</f>
        <v>271122.82999999955</v>
      </c>
      <c r="C8" s="330">
        <f>SUM(C2:C7)</f>
        <v>11432884.24</v>
      </c>
      <c r="D8" s="330">
        <f>SUM(D2:D7)</f>
        <v>11547636.74</v>
      </c>
      <c r="E8" s="330">
        <f>SUM(E2:E7)</f>
        <v>156370.32999999914</v>
      </c>
    </row>
  </sheetData>
  <mergeCells count="2">
    <mergeCell ref="B4:B7"/>
    <mergeCell ref="E4:E7"/>
  </mergeCells>
  <pageMargins left="0.39370078740157483" right="0.39370078740157483"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51"/>
  <sheetViews>
    <sheetView view="pageBreakPreview" topLeftCell="A608" zoomScale="80" zoomScaleNormal="100" zoomScaleSheetLayoutView="80" workbookViewId="0">
      <selection activeCell="B656" sqref="B656"/>
    </sheetView>
  </sheetViews>
  <sheetFormatPr defaultColWidth="9.140625" defaultRowHeight="15" x14ac:dyDescent="0.25"/>
  <cols>
    <col min="1" max="1" width="10.85546875" style="4" bestFit="1" customWidth="1"/>
    <col min="2" max="2" width="56.28515625" style="4" customWidth="1"/>
    <col min="3" max="3" width="6" style="5" bestFit="1" customWidth="1"/>
    <col min="4" max="4" width="12.42578125" style="27" bestFit="1" customWidth="1"/>
    <col min="5" max="5" width="5" style="5" bestFit="1" customWidth="1"/>
    <col min="6" max="6" width="12.42578125" style="27" bestFit="1" customWidth="1"/>
    <col min="7" max="7" width="2.7109375" style="4" bestFit="1" customWidth="1"/>
    <col min="8" max="8" width="12.42578125" style="27" bestFit="1" customWidth="1"/>
    <col min="9" max="9" width="41.85546875" style="7" customWidth="1"/>
    <col min="10" max="10" width="55.42578125" style="4" customWidth="1"/>
    <col min="11" max="11" width="53" style="4" bestFit="1" customWidth="1"/>
    <col min="12" max="12" width="8.7109375" style="4" bestFit="1" customWidth="1"/>
    <col min="13" max="13" width="15" style="4" bestFit="1" customWidth="1"/>
    <col min="14" max="14" width="11" style="4" bestFit="1" customWidth="1"/>
    <col min="15" max="15" width="44.28515625" style="4" bestFit="1" customWidth="1"/>
    <col min="16" max="16384" width="9.140625" style="4"/>
  </cols>
  <sheetData>
    <row r="1" spans="1:9" ht="18.75" x14ac:dyDescent="0.25">
      <c r="A1" s="1"/>
      <c r="B1" s="2" t="s">
        <v>173</v>
      </c>
      <c r="C1" s="1"/>
      <c r="D1" s="1"/>
      <c r="E1" s="1"/>
      <c r="F1" s="1"/>
      <c r="G1" s="1"/>
      <c r="H1" s="1"/>
      <c r="I1" s="3"/>
    </row>
    <row r="2" spans="1:9" ht="18.75" x14ac:dyDescent="0.25">
      <c r="A2" s="117"/>
      <c r="B2" s="6" t="s">
        <v>0</v>
      </c>
      <c r="C2" s="118"/>
      <c r="D2" s="119" t="s">
        <v>1</v>
      </c>
      <c r="E2" s="120"/>
      <c r="F2" s="119" t="s">
        <v>2</v>
      </c>
      <c r="G2" s="53"/>
      <c r="H2" s="121" t="s">
        <v>3</v>
      </c>
      <c r="I2" s="122" t="s">
        <v>4</v>
      </c>
    </row>
    <row r="3" spans="1:9" x14ac:dyDescent="0.25">
      <c r="A3" s="12"/>
      <c r="B3" s="13"/>
      <c r="C3" s="14"/>
      <c r="D3" s="15"/>
      <c r="E3" s="14"/>
      <c r="F3" s="15"/>
      <c r="G3" s="16"/>
      <c r="H3" s="17">
        <v>256855.59999999957</v>
      </c>
      <c r="I3" s="11"/>
    </row>
    <row r="4" spans="1:9" ht="30" x14ac:dyDescent="0.25">
      <c r="A4" s="10" t="s">
        <v>174</v>
      </c>
      <c r="B4" s="13" t="s">
        <v>175</v>
      </c>
      <c r="C4" s="14">
        <v>60</v>
      </c>
      <c r="D4" s="15"/>
      <c r="E4" s="14">
        <v>51</v>
      </c>
      <c r="F4" s="15">
        <v>16000</v>
      </c>
      <c r="G4" s="16"/>
      <c r="H4" s="17">
        <f t="shared" ref="H4:H67" si="0">H3+D4-F4</f>
        <v>240855.59999999957</v>
      </c>
      <c r="I4" s="11" t="s">
        <v>22</v>
      </c>
    </row>
    <row r="5" spans="1:9" x14ac:dyDescent="0.25">
      <c r="A5" s="19" t="s">
        <v>176</v>
      </c>
      <c r="B5" s="18" t="s">
        <v>8</v>
      </c>
      <c r="C5" s="21" t="s">
        <v>9</v>
      </c>
      <c r="D5" s="20"/>
      <c r="E5" s="21">
        <v>51</v>
      </c>
      <c r="F5" s="20">
        <v>81</v>
      </c>
      <c r="G5" s="22"/>
      <c r="H5" s="17">
        <f t="shared" si="0"/>
        <v>240774.59999999957</v>
      </c>
      <c r="I5" s="11" t="s">
        <v>8</v>
      </c>
    </row>
    <row r="6" spans="1:9" ht="45" x14ac:dyDescent="0.25">
      <c r="A6" s="19" t="s">
        <v>176</v>
      </c>
      <c r="B6" s="18" t="s">
        <v>177</v>
      </c>
      <c r="C6" s="21">
        <v>60</v>
      </c>
      <c r="D6" s="20"/>
      <c r="E6" s="21">
        <v>51</v>
      </c>
      <c r="F6" s="20">
        <v>16200</v>
      </c>
      <c r="G6" s="22"/>
      <c r="H6" s="17">
        <f t="shared" si="0"/>
        <v>224574.59999999957</v>
      </c>
      <c r="I6" s="11" t="s">
        <v>52</v>
      </c>
    </row>
    <row r="7" spans="1:9" ht="30" x14ac:dyDescent="0.25">
      <c r="A7" s="19" t="s">
        <v>178</v>
      </c>
      <c r="B7" s="18" t="s">
        <v>179</v>
      </c>
      <c r="C7" s="21">
        <v>60</v>
      </c>
      <c r="D7" s="20"/>
      <c r="E7" s="21">
        <v>51</v>
      </c>
      <c r="F7" s="20">
        <v>7000</v>
      </c>
      <c r="G7" s="22"/>
      <c r="H7" s="17">
        <f t="shared" si="0"/>
        <v>217574.59999999957</v>
      </c>
      <c r="I7" s="11" t="s">
        <v>16</v>
      </c>
    </row>
    <row r="8" spans="1:9" ht="45" x14ac:dyDescent="0.25">
      <c r="A8" s="8" t="s">
        <v>180</v>
      </c>
      <c r="B8" s="18" t="s">
        <v>181</v>
      </c>
      <c r="C8" s="21">
        <v>51</v>
      </c>
      <c r="D8" s="20">
        <v>4080</v>
      </c>
      <c r="E8" s="21" t="s">
        <v>6</v>
      </c>
      <c r="F8" s="20"/>
      <c r="G8" s="22"/>
      <c r="H8" s="17">
        <f t="shared" si="0"/>
        <v>221654.59999999957</v>
      </c>
      <c r="I8" s="11" t="s">
        <v>182</v>
      </c>
    </row>
    <row r="9" spans="1:9" x14ac:dyDescent="0.25">
      <c r="A9" s="19" t="s">
        <v>180</v>
      </c>
      <c r="B9" s="18" t="s">
        <v>183</v>
      </c>
      <c r="C9" s="21">
        <v>51</v>
      </c>
      <c r="D9" s="20">
        <v>3615</v>
      </c>
      <c r="E9" s="21" t="s">
        <v>6</v>
      </c>
      <c r="F9" s="20"/>
      <c r="G9" s="22"/>
      <c r="H9" s="17">
        <f t="shared" si="0"/>
        <v>225269.59999999957</v>
      </c>
      <c r="I9" s="11" t="s">
        <v>182</v>
      </c>
    </row>
    <row r="10" spans="1:9" ht="30" x14ac:dyDescent="0.25">
      <c r="A10" s="19" t="s">
        <v>184</v>
      </c>
      <c r="B10" s="18" t="s">
        <v>185</v>
      </c>
      <c r="C10" s="21">
        <v>51</v>
      </c>
      <c r="D10" s="20">
        <v>1023.75</v>
      </c>
      <c r="E10" s="21" t="s">
        <v>6</v>
      </c>
      <c r="F10" s="20"/>
      <c r="G10" s="22"/>
      <c r="H10" s="17">
        <f t="shared" si="0"/>
        <v>226293.34999999957</v>
      </c>
      <c r="I10" s="11" t="s">
        <v>182</v>
      </c>
    </row>
    <row r="11" spans="1:9" x14ac:dyDescent="0.25">
      <c r="A11" s="19" t="s">
        <v>184</v>
      </c>
      <c r="B11" s="18" t="s">
        <v>21</v>
      </c>
      <c r="C11" s="21" t="s">
        <v>13</v>
      </c>
      <c r="D11" s="20"/>
      <c r="E11" s="21">
        <v>51</v>
      </c>
      <c r="F11" s="20">
        <v>15700</v>
      </c>
      <c r="G11" s="22"/>
      <c r="H11" s="17">
        <f t="shared" si="0"/>
        <v>210593.34999999957</v>
      </c>
      <c r="I11" s="23" t="s">
        <v>24</v>
      </c>
    </row>
    <row r="12" spans="1:9" x14ac:dyDescent="0.25">
      <c r="A12" s="19" t="s">
        <v>184</v>
      </c>
      <c r="B12" s="18" t="s">
        <v>21</v>
      </c>
      <c r="C12" s="21" t="s">
        <v>13</v>
      </c>
      <c r="D12" s="20"/>
      <c r="E12" s="21">
        <v>51</v>
      </c>
      <c r="F12" s="20">
        <v>7500</v>
      </c>
      <c r="G12" s="22"/>
      <c r="H12" s="17">
        <f t="shared" si="0"/>
        <v>203093.34999999957</v>
      </c>
      <c r="I12" s="11" t="s">
        <v>19</v>
      </c>
    </row>
    <row r="13" spans="1:9" x14ac:dyDescent="0.25">
      <c r="A13" s="19" t="s">
        <v>184</v>
      </c>
      <c r="B13" s="18" t="s">
        <v>21</v>
      </c>
      <c r="C13" s="21" t="s">
        <v>13</v>
      </c>
      <c r="D13" s="20"/>
      <c r="E13" s="21">
        <v>51</v>
      </c>
      <c r="F13" s="20">
        <v>6300</v>
      </c>
      <c r="G13" s="22"/>
      <c r="H13" s="17">
        <f t="shared" si="0"/>
        <v>196793.34999999957</v>
      </c>
      <c r="I13" s="11" t="s">
        <v>18</v>
      </c>
    </row>
    <row r="14" spans="1:9" x14ac:dyDescent="0.25">
      <c r="A14" s="19" t="s">
        <v>186</v>
      </c>
      <c r="B14" s="18" t="s">
        <v>8</v>
      </c>
      <c r="C14" s="21" t="s">
        <v>9</v>
      </c>
      <c r="D14" s="20"/>
      <c r="E14" s="21">
        <v>51</v>
      </c>
      <c r="F14" s="20">
        <v>750</v>
      </c>
      <c r="G14" s="22"/>
      <c r="H14" s="17">
        <f t="shared" si="0"/>
        <v>196043.34999999957</v>
      </c>
      <c r="I14" s="11" t="s">
        <v>8</v>
      </c>
    </row>
    <row r="15" spans="1:9" ht="45" x14ac:dyDescent="0.25">
      <c r="A15" s="19" t="s">
        <v>186</v>
      </c>
      <c r="B15" s="18" t="s">
        <v>187</v>
      </c>
      <c r="C15" s="21">
        <v>60</v>
      </c>
      <c r="D15" s="20"/>
      <c r="E15" s="21">
        <v>51</v>
      </c>
      <c r="F15" s="20">
        <v>75000</v>
      </c>
      <c r="G15" s="22"/>
      <c r="H15" s="17">
        <f t="shared" si="0"/>
        <v>121043.34999999957</v>
      </c>
      <c r="I15" s="11" t="s">
        <v>188</v>
      </c>
    </row>
    <row r="16" spans="1:9" x14ac:dyDescent="0.25">
      <c r="A16" s="19" t="s">
        <v>189</v>
      </c>
      <c r="B16" s="18" t="s">
        <v>8</v>
      </c>
      <c r="C16" s="21" t="s">
        <v>9</v>
      </c>
      <c r="D16" s="20"/>
      <c r="E16" s="21">
        <v>51</v>
      </c>
      <c r="F16" s="20">
        <v>343</v>
      </c>
      <c r="G16" s="22"/>
      <c r="H16" s="17">
        <f t="shared" si="0"/>
        <v>120700.34999999957</v>
      </c>
      <c r="I16" s="11" t="s">
        <v>8</v>
      </c>
    </row>
    <row r="17" spans="1:9" ht="30" x14ac:dyDescent="0.25">
      <c r="A17" s="19" t="s">
        <v>189</v>
      </c>
      <c r="B17" s="18" t="s">
        <v>190</v>
      </c>
      <c r="C17" s="21" t="s">
        <v>12</v>
      </c>
      <c r="D17" s="20"/>
      <c r="E17" s="21">
        <v>51</v>
      </c>
      <c r="F17" s="20">
        <v>7500</v>
      </c>
      <c r="G17" s="22"/>
      <c r="H17" s="17">
        <f t="shared" si="0"/>
        <v>113200.34999999957</v>
      </c>
      <c r="I17" s="11" t="s">
        <v>18</v>
      </c>
    </row>
    <row r="18" spans="1:9" x14ac:dyDescent="0.25">
      <c r="A18" s="19" t="s">
        <v>189</v>
      </c>
      <c r="B18" s="18" t="s">
        <v>191</v>
      </c>
      <c r="C18" s="21" t="s">
        <v>12</v>
      </c>
      <c r="D18" s="20"/>
      <c r="E18" s="21">
        <v>51</v>
      </c>
      <c r="F18" s="20">
        <v>8800</v>
      </c>
      <c r="G18" s="22"/>
      <c r="H18" s="17">
        <f t="shared" si="0"/>
        <v>104400.34999999957</v>
      </c>
      <c r="I18" s="11" t="s">
        <v>19</v>
      </c>
    </row>
    <row r="19" spans="1:9" x14ac:dyDescent="0.25">
      <c r="A19" s="19" t="s">
        <v>189</v>
      </c>
      <c r="B19" s="18" t="s">
        <v>192</v>
      </c>
      <c r="C19" s="21" t="s">
        <v>12</v>
      </c>
      <c r="D19" s="20"/>
      <c r="E19" s="21">
        <v>51</v>
      </c>
      <c r="F19" s="20">
        <v>18000</v>
      </c>
      <c r="G19" s="22"/>
      <c r="H19" s="17">
        <f t="shared" si="0"/>
        <v>86400.349999999569</v>
      </c>
      <c r="I19" s="23" t="s">
        <v>24</v>
      </c>
    </row>
    <row r="20" spans="1:9" x14ac:dyDescent="0.25">
      <c r="A20" s="19" t="s">
        <v>193</v>
      </c>
      <c r="B20" s="18" t="s">
        <v>8</v>
      </c>
      <c r="C20" s="21" t="s">
        <v>9</v>
      </c>
      <c r="D20" s="20"/>
      <c r="E20" s="21">
        <v>51</v>
      </c>
      <c r="F20" s="20">
        <v>690</v>
      </c>
      <c r="G20" s="22"/>
      <c r="H20" s="17">
        <f t="shared" si="0"/>
        <v>85710.349999999569</v>
      </c>
      <c r="I20" s="11" t="s">
        <v>8</v>
      </c>
    </row>
    <row r="21" spans="1:9" x14ac:dyDescent="0.25">
      <c r="A21" s="19" t="s">
        <v>194</v>
      </c>
      <c r="B21" s="18" t="s">
        <v>8</v>
      </c>
      <c r="C21" s="21" t="s">
        <v>9</v>
      </c>
      <c r="D21" s="20"/>
      <c r="E21" s="21">
        <v>51</v>
      </c>
      <c r="F21" s="20">
        <v>67.739999999999995</v>
      </c>
      <c r="G21" s="22"/>
      <c r="H21" s="17">
        <f t="shared" si="0"/>
        <v>85642.609999999564</v>
      </c>
      <c r="I21" s="11" t="s">
        <v>8</v>
      </c>
    </row>
    <row r="22" spans="1:9" x14ac:dyDescent="0.25">
      <c r="A22" s="19" t="s">
        <v>195</v>
      </c>
      <c r="B22" s="18" t="s">
        <v>196</v>
      </c>
      <c r="C22" s="21">
        <v>51</v>
      </c>
      <c r="D22" s="20">
        <v>1500</v>
      </c>
      <c r="E22" s="21" t="s">
        <v>6</v>
      </c>
      <c r="F22" s="20"/>
      <c r="G22" s="22"/>
      <c r="H22" s="17">
        <f t="shared" si="0"/>
        <v>87142.609999999564</v>
      </c>
      <c r="I22" s="11" t="s">
        <v>182</v>
      </c>
    </row>
    <row r="23" spans="1:9" ht="30" x14ac:dyDescent="0.25">
      <c r="A23" s="19" t="s">
        <v>197</v>
      </c>
      <c r="B23" s="18" t="s">
        <v>198</v>
      </c>
      <c r="C23" s="21">
        <v>51</v>
      </c>
      <c r="D23" s="20">
        <v>3712.5</v>
      </c>
      <c r="E23" s="21" t="s">
        <v>6</v>
      </c>
      <c r="F23" s="20"/>
      <c r="G23" s="22"/>
      <c r="H23" s="17">
        <f t="shared" si="0"/>
        <v>90855.109999999564</v>
      </c>
      <c r="I23" s="11" t="s">
        <v>182</v>
      </c>
    </row>
    <row r="24" spans="1:9" ht="30" x14ac:dyDescent="0.25">
      <c r="A24" s="8" t="s">
        <v>197</v>
      </c>
      <c r="B24" s="18" t="s">
        <v>199</v>
      </c>
      <c r="C24" s="21">
        <v>51</v>
      </c>
      <c r="D24" s="20">
        <v>3000</v>
      </c>
      <c r="E24" s="21" t="s">
        <v>6</v>
      </c>
      <c r="F24" s="20"/>
      <c r="G24" s="22"/>
      <c r="H24" s="17">
        <f t="shared" si="0"/>
        <v>93855.109999999564</v>
      </c>
      <c r="I24" s="11" t="s">
        <v>182</v>
      </c>
    </row>
    <row r="25" spans="1:9" x14ac:dyDescent="0.25">
      <c r="A25" s="19" t="s">
        <v>197</v>
      </c>
      <c r="B25" s="18" t="s">
        <v>21</v>
      </c>
      <c r="C25" s="21" t="s">
        <v>13</v>
      </c>
      <c r="D25" s="20"/>
      <c r="E25" s="21">
        <v>51</v>
      </c>
      <c r="F25" s="20">
        <v>2398.4</v>
      </c>
      <c r="G25" s="22"/>
      <c r="H25" s="17">
        <f t="shared" si="0"/>
        <v>91456.70999999957</v>
      </c>
      <c r="I25" s="23" t="s">
        <v>24</v>
      </c>
    </row>
    <row r="26" spans="1:9" x14ac:dyDescent="0.25">
      <c r="A26" s="19" t="s">
        <v>197</v>
      </c>
      <c r="B26" s="18" t="s">
        <v>21</v>
      </c>
      <c r="C26" s="21" t="s">
        <v>13</v>
      </c>
      <c r="D26" s="20"/>
      <c r="E26" s="21">
        <v>51</v>
      </c>
      <c r="F26" s="20">
        <v>1172.44</v>
      </c>
      <c r="G26" s="22"/>
      <c r="H26" s="17">
        <f t="shared" si="0"/>
        <v>90284.269999999568</v>
      </c>
      <c r="I26" s="11" t="s">
        <v>19</v>
      </c>
    </row>
    <row r="27" spans="1:9" x14ac:dyDescent="0.25">
      <c r="A27" s="19" t="s">
        <v>197</v>
      </c>
      <c r="B27" s="18" t="s">
        <v>21</v>
      </c>
      <c r="C27" s="21" t="s">
        <v>13</v>
      </c>
      <c r="D27" s="20"/>
      <c r="E27" s="21">
        <v>51</v>
      </c>
      <c r="F27" s="20">
        <v>999.48</v>
      </c>
      <c r="G27" s="22"/>
      <c r="H27" s="17">
        <f t="shared" si="0"/>
        <v>89284.789999999572</v>
      </c>
      <c r="I27" s="11" t="s">
        <v>18</v>
      </c>
    </row>
    <row r="28" spans="1:9" ht="30" x14ac:dyDescent="0.25">
      <c r="A28" s="19" t="s">
        <v>200</v>
      </c>
      <c r="B28" s="18" t="s">
        <v>201</v>
      </c>
      <c r="C28" s="21">
        <v>60</v>
      </c>
      <c r="D28" s="20"/>
      <c r="E28" s="21">
        <v>51</v>
      </c>
      <c r="F28" s="20">
        <v>7000</v>
      </c>
      <c r="G28" s="22"/>
      <c r="H28" s="17">
        <f t="shared" si="0"/>
        <v>82284.789999999572</v>
      </c>
      <c r="I28" s="11" t="s">
        <v>16</v>
      </c>
    </row>
    <row r="29" spans="1:9" ht="30" x14ac:dyDescent="0.25">
      <c r="A29" s="19" t="s">
        <v>200</v>
      </c>
      <c r="B29" s="18" t="s">
        <v>202</v>
      </c>
      <c r="C29" s="21">
        <v>51</v>
      </c>
      <c r="D29" s="20">
        <v>1500</v>
      </c>
      <c r="E29" s="21" t="s">
        <v>6</v>
      </c>
      <c r="F29" s="20"/>
      <c r="G29" s="22"/>
      <c r="H29" s="17">
        <f t="shared" si="0"/>
        <v>83784.789999999572</v>
      </c>
      <c r="I29" s="11" t="s">
        <v>182</v>
      </c>
    </row>
    <row r="30" spans="1:9" ht="30" x14ac:dyDescent="0.25">
      <c r="A30" s="19" t="s">
        <v>200</v>
      </c>
      <c r="B30" s="18" t="s">
        <v>203</v>
      </c>
      <c r="C30" s="21">
        <v>51</v>
      </c>
      <c r="D30" s="20">
        <v>1000</v>
      </c>
      <c r="E30" s="21" t="s">
        <v>25</v>
      </c>
      <c r="F30" s="20"/>
      <c r="G30" s="22"/>
      <c r="H30" s="17">
        <f t="shared" si="0"/>
        <v>84784.789999999572</v>
      </c>
      <c r="I30" s="11" t="s">
        <v>204</v>
      </c>
    </row>
    <row r="31" spans="1:9" ht="30" x14ac:dyDescent="0.25">
      <c r="A31" s="8" t="s">
        <v>200</v>
      </c>
      <c r="B31" s="18" t="s">
        <v>50</v>
      </c>
      <c r="C31" s="21">
        <v>51</v>
      </c>
      <c r="D31" s="20">
        <v>1000</v>
      </c>
      <c r="E31" s="21" t="s">
        <v>5</v>
      </c>
      <c r="F31" s="20"/>
      <c r="G31" s="22"/>
      <c r="H31" s="17">
        <f t="shared" si="0"/>
        <v>85784.789999999572</v>
      </c>
      <c r="I31" s="11" t="s">
        <v>15</v>
      </c>
    </row>
    <row r="32" spans="1:9" x14ac:dyDescent="0.25">
      <c r="A32" s="19" t="s">
        <v>200</v>
      </c>
      <c r="B32" s="18" t="s">
        <v>205</v>
      </c>
      <c r="C32" s="21">
        <v>51</v>
      </c>
      <c r="D32" s="20">
        <v>500</v>
      </c>
      <c r="E32" s="21" t="s">
        <v>5</v>
      </c>
      <c r="F32" s="20"/>
      <c r="G32" s="22"/>
      <c r="H32" s="17">
        <f t="shared" si="0"/>
        <v>86284.789999999572</v>
      </c>
      <c r="I32" s="11" t="s">
        <v>15</v>
      </c>
    </row>
    <row r="33" spans="1:9" ht="30" x14ac:dyDescent="0.25">
      <c r="A33" s="19" t="s">
        <v>206</v>
      </c>
      <c r="B33" s="18" t="s">
        <v>207</v>
      </c>
      <c r="C33" s="21">
        <v>51</v>
      </c>
      <c r="D33" s="20">
        <v>3581.25</v>
      </c>
      <c r="E33" s="21" t="s">
        <v>6</v>
      </c>
      <c r="F33" s="20"/>
      <c r="G33" s="22"/>
      <c r="H33" s="17">
        <f t="shared" si="0"/>
        <v>89866.039999999572</v>
      </c>
      <c r="I33" s="11" t="s">
        <v>182</v>
      </c>
    </row>
    <row r="34" spans="1:9" x14ac:dyDescent="0.25">
      <c r="A34" s="19" t="s">
        <v>206</v>
      </c>
      <c r="B34" s="18" t="s">
        <v>208</v>
      </c>
      <c r="C34" s="21">
        <v>51</v>
      </c>
      <c r="D34" s="20">
        <v>800</v>
      </c>
      <c r="E34" s="21" t="s">
        <v>5</v>
      </c>
      <c r="F34" s="20"/>
      <c r="G34" s="22"/>
      <c r="H34" s="17">
        <f t="shared" si="0"/>
        <v>90666.039999999572</v>
      </c>
      <c r="I34" s="11" t="s">
        <v>15</v>
      </c>
    </row>
    <row r="35" spans="1:9" ht="30" x14ac:dyDescent="0.25">
      <c r="A35" s="19" t="s">
        <v>206</v>
      </c>
      <c r="B35" s="18" t="s">
        <v>53</v>
      </c>
      <c r="C35" s="21">
        <v>51</v>
      </c>
      <c r="D35" s="20">
        <v>800</v>
      </c>
      <c r="E35" s="21" t="s">
        <v>5</v>
      </c>
      <c r="F35" s="20"/>
      <c r="G35" s="22"/>
      <c r="H35" s="17">
        <f t="shared" si="0"/>
        <v>91466.039999999572</v>
      </c>
      <c r="I35" s="11" t="s">
        <v>15</v>
      </c>
    </row>
    <row r="36" spans="1:9" x14ac:dyDescent="0.25">
      <c r="A36" s="19" t="s">
        <v>206</v>
      </c>
      <c r="B36" s="18" t="s">
        <v>209</v>
      </c>
      <c r="C36" s="21">
        <v>51</v>
      </c>
      <c r="D36" s="20">
        <v>800</v>
      </c>
      <c r="E36" s="21" t="s">
        <v>5</v>
      </c>
      <c r="F36" s="20"/>
      <c r="G36" s="22"/>
      <c r="H36" s="17">
        <f t="shared" si="0"/>
        <v>92266.039999999572</v>
      </c>
      <c r="I36" s="11" t="s">
        <v>15</v>
      </c>
    </row>
    <row r="37" spans="1:9" ht="30" x14ac:dyDescent="0.25">
      <c r="A37" s="19" t="s">
        <v>206</v>
      </c>
      <c r="B37" s="18" t="s">
        <v>210</v>
      </c>
      <c r="C37" s="21">
        <v>51</v>
      </c>
      <c r="D37" s="20">
        <v>800</v>
      </c>
      <c r="E37" s="21" t="s">
        <v>5</v>
      </c>
      <c r="F37" s="20"/>
      <c r="G37" s="22"/>
      <c r="H37" s="17">
        <f t="shared" si="0"/>
        <v>93066.039999999572</v>
      </c>
      <c r="I37" s="11" t="s">
        <v>15</v>
      </c>
    </row>
    <row r="38" spans="1:9" x14ac:dyDescent="0.25">
      <c r="A38" s="19" t="s">
        <v>206</v>
      </c>
      <c r="B38" s="18" t="s">
        <v>211</v>
      </c>
      <c r="C38" s="21">
        <v>51</v>
      </c>
      <c r="D38" s="20">
        <v>753.75</v>
      </c>
      <c r="E38" s="21" t="s">
        <v>6</v>
      </c>
      <c r="F38" s="20"/>
      <c r="G38" s="22"/>
      <c r="H38" s="17">
        <f t="shared" si="0"/>
        <v>93819.789999999572</v>
      </c>
      <c r="I38" s="11" t="s">
        <v>182</v>
      </c>
    </row>
    <row r="39" spans="1:9" ht="30" x14ac:dyDescent="0.25">
      <c r="A39" s="19" t="s">
        <v>206</v>
      </c>
      <c r="B39" s="18" t="s">
        <v>212</v>
      </c>
      <c r="C39" s="21">
        <v>51</v>
      </c>
      <c r="D39" s="20">
        <v>75</v>
      </c>
      <c r="E39" s="21" t="s">
        <v>6</v>
      </c>
      <c r="F39" s="20"/>
      <c r="G39" s="22"/>
      <c r="H39" s="17">
        <f t="shared" si="0"/>
        <v>93894.789999999572</v>
      </c>
      <c r="I39" s="11" t="s">
        <v>182</v>
      </c>
    </row>
    <row r="40" spans="1:9" x14ac:dyDescent="0.25">
      <c r="A40" s="19" t="s">
        <v>206</v>
      </c>
      <c r="B40" s="18" t="s">
        <v>213</v>
      </c>
      <c r="C40" s="21">
        <v>51</v>
      </c>
      <c r="D40" s="20">
        <v>67.739999999999995</v>
      </c>
      <c r="E40" s="21" t="s">
        <v>214</v>
      </c>
      <c r="F40" s="20"/>
      <c r="G40" s="22"/>
      <c r="H40" s="17">
        <f t="shared" si="0"/>
        <v>93962.529999999577</v>
      </c>
      <c r="I40" s="23" t="s">
        <v>215</v>
      </c>
    </row>
    <row r="41" spans="1:9" x14ac:dyDescent="0.25">
      <c r="A41" s="19" t="s">
        <v>206</v>
      </c>
      <c r="B41" s="18" t="s">
        <v>8</v>
      </c>
      <c r="C41" s="21" t="s">
        <v>9</v>
      </c>
      <c r="D41" s="20"/>
      <c r="E41" s="21">
        <v>51</v>
      </c>
      <c r="F41" s="20">
        <v>121.5</v>
      </c>
      <c r="G41" s="22"/>
      <c r="H41" s="17">
        <f t="shared" si="0"/>
        <v>93841.029999999577</v>
      </c>
      <c r="I41" s="11" t="s">
        <v>8</v>
      </c>
    </row>
    <row r="42" spans="1:9" ht="30" x14ac:dyDescent="0.25">
      <c r="A42" s="19" t="s">
        <v>206</v>
      </c>
      <c r="B42" s="18" t="s">
        <v>216</v>
      </c>
      <c r="C42" s="21">
        <v>60</v>
      </c>
      <c r="D42" s="20"/>
      <c r="E42" s="21">
        <v>51</v>
      </c>
      <c r="F42" s="20">
        <v>19000</v>
      </c>
      <c r="G42" s="22"/>
      <c r="H42" s="17">
        <f t="shared" si="0"/>
        <v>74841.029999999577</v>
      </c>
      <c r="I42" s="11" t="s">
        <v>22</v>
      </c>
    </row>
    <row r="43" spans="1:9" ht="45" x14ac:dyDescent="0.25">
      <c r="A43" s="19" t="s">
        <v>206</v>
      </c>
      <c r="B43" s="18" t="s">
        <v>217</v>
      </c>
      <c r="C43" s="21">
        <v>60</v>
      </c>
      <c r="D43" s="20"/>
      <c r="E43" s="21">
        <v>51</v>
      </c>
      <c r="F43" s="20">
        <v>24300</v>
      </c>
      <c r="G43" s="22"/>
      <c r="H43" s="17">
        <f t="shared" si="0"/>
        <v>50541.029999999577</v>
      </c>
      <c r="I43" s="11" t="s">
        <v>52</v>
      </c>
    </row>
    <row r="44" spans="1:9" ht="30" x14ac:dyDescent="0.25">
      <c r="A44" s="19" t="s">
        <v>218</v>
      </c>
      <c r="B44" s="18" t="s">
        <v>219</v>
      </c>
      <c r="C44" s="21">
        <v>51</v>
      </c>
      <c r="D44" s="20">
        <v>36289</v>
      </c>
      <c r="E44" s="21" t="s">
        <v>6</v>
      </c>
      <c r="F44" s="20"/>
      <c r="G44" s="22"/>
      <c r="H44" s="17">
        <f t="shared" si="0"/>
        <v>86830.029999999577</v>
      </c>
      <c r="I44" s="11" t="s">
        <v>182</v>
      </c>
    </row>
    <row r="45" spans="1:9" x14ac:dyDescent="0.25">
      <c r="A45" s="19" t="s">
        <v>218</v>
      </c>
      <c r="B45" s="18" t="s">
        <v>220</v>
      </c>
      <c r="C45" s="21">
        <v>51</v>
      </c>
      <c r="D45" s="20">
        <v>4400</v>
      </c>
      <c r="E45" s="21" t="s">
        <v>5</v>
      </c>
      <c r="F45" s="20"/>
      <c r="G45" s="22"/>
      <c r="H45" s="17">
        <f t="shared" si="0"/>
        <v>91230.029999999577</v>
      </c>
      <c r="I45" s="11" t="s">
        <v>15</v>
      </c>
    </row>
    <row r="46" spans="1:9" x14ac:dyDescent="0.25">
      <c r="A46" s="19" t="s">
        <v>218</v>
      </c>
      <c r="B46" s="18" t="s">
        <v>221</v>
      </c>
      <c r="C46" s="21">
        <v>51</v>
      </c>
      <c r="D46" s="20">
        <v>800</v>
      </c>
      <c r="E46" s="21" t="s">
        <v>5</v>
      </c>
      <c r="F46" s="20"/>
      <c r="G46" s="22"/>
      <c r="H46" s="17">
        <f t="shared" si="0"/>
        <v>92030.029999999577</v>
      </c>
      <c r="I46" s="11" t="s">
        <v>15</v>
      </c>
    </row>
    <row r="47" spans="1:9" ht="45" x14ac:dyDescent="0.25">
      <c r="A47" s="19" t="s">
        <v>222</v>
      </c>
      <c r="B47" s="18" t="s">
        <v>223</v>
      </c>
      <c r="C47" s="21">
        <v>51</v>
      </c>
      <c r="D47" s="20">
        <v>53750</v>
      </c>
      <c r="E47" s="21" t="s">
        <v>7</v>
      </c>
      <c r="F47" s="20"/>
      <c r="G47" s="22"/>
      <c r="H47" s="17">
        <f t="shared" si="0"/>
        <v>145780.02999999956</v>
      </c>
      <c r="I47" s="7" t="s">
        <v>224</v>
      </c>
    </row>
    <row r="48" spans="1:9" x14ac:dyDescent="0.25">
      <c r="A48" s="24" t="s">
        <v>222</v>
      </c>
      <c r="B48" s="25" t="s">
        <v>8</v>
      </c>
      <c r="C48" s="21" t="s">
        <v>9</v>
      </c>
      <c r="D48" s="123"/>
      <c r="E48" s="21">
        <v>51</v>
      </c>
      <c r="F48" s="20">
        <v>11.25</v>
      </c>
      <c r="G48" s="22"/>
      <c r="H48" s="17">
        <f t="shared" si="0"/>
        <v>145768.77999999956</v>
      </c>
      <c r="I48" s="11" t="s">
        <v>8</v>
      </c>
    </row>
    <row r="49" spans="1:9" ht="30" x14ac:dyDescent="0.25">
      <c r="A49" s="8" t="s">
        <v>225</v>
      </c>
      <c r="B49" s="18" t="s">
        <v>226</v>
      </c>
      <c r="C49" s="21">
        <v>51</v>
      </c>
      <c r="D49" s="20">
        <v>7500</v>
      </c>
      <c r="E49" s="21" t="s">
        <v>6</v>
      </c>
      <c r="F49" s="20"/>
      <c r="G49" s="22"/>
      <c r="H49" s="17">
        <f t="shared" si="0"/>
        <v>153268.77999999956</v>
      </c>
      <c r="I49" s="11" t="s">
        <v>182</v>
      </c>
    </row>
    <row r="50" spans="1:9" ht="30" x14ac:dyDescent="0.25">
      <c r="A50" s="8" t="s">
        <v>225</v>
      </c>
      <c r="B50" s="18" t="s">
        <v>227</v>
      </c>
      <c r="C50" s="21">
        <v>51</v>
      </c>
      <c r="D50" s="20">
        <v>6105</v>
      </c>
      <c r="E50" s="21" t="s">
        <v>6</v>
      </c>
      <c r="F50" s="20"/>
      <c r="G50" s="22"/>
      <c r="H50" s="17">
        <f t="shared" si="0"/>
        <v>159373.77999999956</v>
      </c>
      <c r="I50" s="11" t="s">
        <v>182</v>
      </c>
    </row>
    <row r="51" spans="1:9" ht="30" x14ac:dyDescent="0.25">
      <c r="A51" s="19" t="s">
        <v>225</v>
      </c>
      <c r="B51" s="18" t="s">
        <v>228</v>
      </c>
      <c r="C51" s="21">
        <v>51</v>
      </c>
      <c r="D51" s="20">
        <v>800</v>
      </c>
      <c r="E51" s="21" t="s">
        <v>5</v>
      </c>
      <c r="F51" s="20"/>
      <c r="G51" s="22"/>
      <c r="H51" s="17">
        <f t="shared" si="0"/>
        <v>160173.77999999956</v>
      </c>
      <c r="I51" s="11" t="s">
        <v>15</v>
      </c>
    </row>
    <row r="52" spans="1:9" x14ac:dyDescent="0.25">
      <c r="A52" s="19" t="s">
        <v>225</v>
      </c>
      <c r="B52" s="18" t="s">
        <v>54</v>
      </c>
      <c r="C52" s="21">
        <v>51</v>
      </c>
      <c r="D52" s="20">
        <v>800</v>
      </c>
      <c r="E52" s="21" t="s">
        <v>5</v>
      </c>
      <c r="F52" s="20"/>
      <c r="G52" s="22"/>
      <c r="H52" s="17">
        <f t="shared" si="0"/>
        <v>160973.77999999956</v>
      </c>
      <c r="I52" s="11" t="s">
        <v>15</v>
      </c>
    </row>
    <row r="53" spans="1:9" ht="30" x14ac:dyDescent="0.25">
      <c r="A53" s="19" t="s">
        <v>229</v>
      </c>
      <c r="B53" s="18" t="s">
        <v>230</v>
      </c>
      <c r="C53" s="21">
        <v>51</v>
      </c>
      <c r="D53" s="20">
        <v>1605</v>
      </c>
      <c r="E53" s="21" t="s">
        <v>6</v>
      </c>
      <c r="F53" s="20"/>
      <c r="G53" s="22"/>
      <c r="H53" s="17">
        <f t="shared" si="0"/>
        <v>162578.77999999956</v>
      </c>
      <c r="I53" s="11" t="s">
        <v>182</v>
      </c>
    </row>
    <row r="54" spans="1:9" ht="30" x14ac:dyDescent="0.25">
      <c r="A54" s="19" t="s">
        <v>231</v>
      </c>
      <c r="B54" s="18" t="s">
        <v>232</v>
      </c>
      <c r="C54" s="21">
        <v>51</v>
      </c>
      <c r="D54" s="20">
        <v>1533</v>
      </c>
      <c r="E54" s="21" t="s">
        <v>6</v>
      </c>
      <c r="F54" s="20"/>
      <c r="G54" s="22"/>
      <c r="H54" s="17">
        <f t="shared" si="0"/>
        <v>164111.77999999956</v>
      </c>
      <c r="I54" s="11" t="s">
        <v>182</v>
      </c>
    </row>
    <row r="55" spans="1:9" x14ac:dyDescent="0.25">
      <c r="A55" s="19" t="s">
        <v>231</v>
      </c>
      <c r="B55" s="18" t="s">
        <v>8</v>
      </c>
      <c r="C55" s="21" t="s">
        <v>9</v>
      </c>
      <c r="D55" s="20"/>
      <c r="E55" s="21">
        <v>51</v>
      </c>
      <c r="F55" s="20">
        <v>81</v>
      </c>
      <c r="G55" s="22"/>
      <c r="H55" s="17">
        <f t="shared" si="0"/>
        <v>164030.77999999956</v>
      </c>
      <c r="I55" s="11" t="s">
        <v>8</v>
      </c>
    </row>
    <row r="56" spans="1:9" ht="45" x14ac:dyDescent="0.25">
      <c r="A56" s="19" t="s">
        <v>231</v>
      </c>
      <c r="B56" s="18" t="s">
        <v>233</v>
      </c>
      <c r="C56" s="21">
        <v>60</v>
      </c>
      <c r="D56" s="20"/>
      <c r="E56" s="21">
        <v>51</v>
      </c>
      <c r="F56" s="20">
        <v>16200</v>
      </c>
      <c r="G56" s="22"/>
      <c r="H56" s="17">
        <f t="shared" si="0"/>
        <v>147830.77999999956</v>
      </c>
      <c r="I56" s="11" t="s">
        <v>52</v>
      </c>
    </row>
    <row r="57" spans="1:9" x14ac:dyDescent="0.25">
      <c r="A57" s="19" t="s">
        <v>234</v>
      </c>
      <c r="B57" s="18" t="s">
        <v>235</v>
      </c>
      <c r="C57" s="21">
        <v>51</v>
      </c>
      <c r="D57" s="20">
        <v>4230</v>
      </c>
      <c r="E57" s="21" t="s">
        <v>6</v>
      </c>
      <c r="F57" s="20"/>
      <c r="G57" s="22"/>
      <c r="H57" s="17">
        <f t="shared" si="0"/>
        <v>152060.77999999956</v>
      </c>
      <c r="I57" s="11" t="s">
        <v>182</v>
      </c>
    </row>
    <row r="58" spans="1:9" ht="30" x14ac:dyDescent="0.25">
      <c r="A58" s="8" t="s">
        <v>234</v>
      </c>
      <c r="B58" s="18" t="s">
        <v>236</v>
      </c>
      <c r="C58" s="21">
        <v>51</v>
      </c>
      <c r="D58" s="20">
        <v>1245</v>
      </c>
      <c r="E58" s="21" t="s">
        <v>6</v>
      </c>
      <c r="F58" s="20"/>
      <c r="G58" s="22"/>
      <c r="H58" s="17">
        <f t="shared" si="0"/>
        <v>153305.77999999956</v>
      </c>
      <c r="I58" s="11" t="s">
        <v>182</v>
      </c>
    </row>
    <row r="59" spans="1:9" x14ac:dyDescent="0.25">
      <c r="A59" s="8" t="s">
        <v>234</v>
      </c>
      <c r="B59" s="18" t="s">
        <v>237</v>
      </c>
      <c r="C59" s="21">
        <v>51</v>
      </c>
      <c r="D59" s="20">
        <v>1200</v>
      </c>
      <c r="E59" s="21" t="s">
        <v>5</v>
      </c>
      <c r="F59" s="20"/>
      <c r="G59" s="22"/>
      <c r="H59" s="17">
        <f t="shared" si="0"/>
        <v>154505.77999999956</v>
      </c>
      <c r="I59" s="11" t="s">
        <v>15</v>
      </c>
    </row>
    <row r="60" spans="1:9" ht="30" x14ac:dyDescent="0.25">
      <c r="A60" s="19" t="s">
        <v>234</v>
      </c>
      <c r="B60" s="18" t="s">
        <v>238</v>
      </c>
      <c r="C60" s="21">
        <v>51</v>
      </c>
      <c r="D60" s="20">
        <v>75</v>
      </c>
      <c r="E60" s="21" t="s">
        <v>6</v>
      </c>
      <c r="F60" s="20"/>
      <c r="G60" s="22"/>
      <c r="H60" s="17">
        <f t="shared" si="0"/>
        <v>154580.77999999956</v>
      </c>
      <c r="I60" s="11" t="s">
        <v>182</v>
      </c>
    </row>
    <row r="61" spans="1:9" x14ac:dyDescent="0.25">
      <c r="A61" s="19" t="s">
        <v>239</v>
      </c>
      <c r="B61" s="18" t="s">
        <v>10</v>
      </c>
      <c r="C61" s="21" t="s">
        <v>11</v>
      </c>
      <c r="D61" s="20"/>
      <c r="E61" s="21">
        <v>51</v>
      </c>
      <c r="F61" s="20">
        <v>85.3</v>
      </c>
      <c r="G61" s="22"/>
      <c r="H61" s="17">
        <f t="shared" si="0"/>
        <v>154495.47999999957</v>
      </c>
      <c r="I61" s="23" t="s">
        <v>24</v>
      </c>
    </row>
    <row r="62" spans="1:9" x14ac:dyDescent="0.25">
      <c r="A62" s="19" t="s">
        <v>239</v>
      </c>
      <c r="B62" s="18" t="s">
        <v>10</v>
      </c>
      <c r="C62" s="21" t="s">
        <v>11</v>
      </c>
      <c r="D62" s="20"/>
      <c r="E62" s="21">
        <v>51</v>
      </c>
      <c r="F62" s="20">
        <v>40.5</v>
      </c>
      <c r="G62" s="22"/>
      <c r="H62" s="17">
        <f t="shared" si="0"/>
        <v>154454.97999999957</v>
      </c>
      <c r="I62" s="11" t="s">
        <v>19</v>
      </c>
    </row>
    <row r="63" spans="1:9" x14ac:dyDescent="0.25">
      <c r="A63" s="19" t="s">
        <v>239</v>
      </c>
      <c r="B63" s="18" t="s">
        <v>10</v>
      </c>
      <c r="C63" s="21" t="s">
        <v>11</v>
      </c>
      <c r="D63" s="20"/>
      <c r="E63" s="21">
        <v>51</v>
      </c>
      <c r="F63" s="20">
        <v>34.200000000000003</v>
      </c>
      <c r="G63" s="22"/>
      <c r="H63" s="17">
        <f t="shared" si="0"/>
        <v>154420.77999999956</v>
      </c>
      <c r="I63" s="11" t="s">
        <v>18</v>
      </c>
    </row>
    <row r="64" spans="1:9" x14ac:dyDescent="0.25">
      <c r="A64" s="19" t="s">
        <v>239</v>
      </c>
      <c r="B64" s="18" t="s">
        <v>8</v>
      </c>
      <c r="C64" s="21" t="s">
        <v>9</v>
      </c>
      <c r="D64" s="20"/>
      <c r="E64" s="21">
        <v>51</v>
      </c>
      <c r="F64" s="20">
        <v>178.24</v>
      </c>
      <c r="G64" s="22"/>
      <c r="H64" s="17">
        <f t="shared" si="0"/>
        <v>154242.53999999957</v>
      </c>
      <c r="I64" s="11" t="s">
        <v>8</v>
      </c>
    </row>
    <row r="65" spans="1:9" ht="30" x14ac:dyDescent="0.25">
      <c r="A65" s="8" t="s">
        <v>239</v>
      </c>
      <c r="B65" s="18" t="s">
        <v>190</v>
      </c>
      <c r="C65" s="21" t="s">
        <v>12</v>
      </c>
      <c r="D65" s="20"/>
      <c r="E65" s="21">
        <v>51</v>
      </c>
      <c r="F65" s="20">
        <v>7500</v>
      </c>
      <c r="G65" s="22"/>
      <c r="H65" s="17">
        <f t="shared" si="0"/>
        <v>146742.53999999957</v>
      </c>
      <c r="I65" s="11" t="s">
        <v>18</v>
      </c>
    </row>
    <row r="66" spans="1:9" x14ac:dyDescent="0.25">
      <c r="A66" s="19" t="s">
        <v>239</v>
      </c>
      <c r="B66" s="18" t="s">
        <v>191</v>
      </c>
      <c r="C66" s="21" t="s">
        <v>12</v>
      </c>
      <c r="D66" s="20"/>
      <c r="E66" s="21">
        <v>51</v>
      </c>
      <c r="F66" s="20">
        <v>8948</v>
      </c>
      <c r="G66" s="22"/>
      <c r="H66" s="17">
        <f t="shared" si="0"/>
        <v>137794.53999999957</v>
      </c>
      <c r="I66" s="11" t="s">
        <v>19</v>
      </c>
    </row>
    <row r="67" spans="1:9" x14ac:dyDescent="0.25">
      <c r="A67" s="19" t="s">
        <v>239</v>
      </c>
      <c r="B67" s="18" t="s">
        <v>192</v>
      </c>
      <c r="C67" s="21" t="s">
        <v>12</v>
      </c>
      <c r="D67" s="20"/>
      <c r="E67" s="21">
        <v>51</v>
      </c>
      <c r="F67" s="20">
        <v>19200</v>
      </c>
      <c r="G67" s="22"/>
      <c r="H67" s="17">
        <f t="shared" si="0"/>
        <v>118594.53999999957</v>
      </c>
      <c r="I67" s="23" t="s">
        <v>24</v>
      </c>
    </row>
    <row r="68" spans="1:9" ht="30" x14ac:dyDescent="0.25">
      <c r="A68" s="19" t="s">
        <v>239</v>
      </c>
      <c r="B68" s="18" t="s">
        <v>240</v>
      </c>
      <c r="C68" s="21">
        <v>60</v>
      </c>
      <c r="D68" s="20"/>
      <c r="E68" s="21">
        <v>51</v>
      </c>
      <c r="F68" s="20">
        <v>65000</v>
      </c>
      <c r="G68" s="22"/>
      <c r="H68" s="17">
        <f t="shared" ref="H68:H131" si="1">H67+D68-F68</f>
        <v>53594.539999999572</v>
      </c>
      <c r="I68" s="11" t="s">
        <v>23</v>
      </c>
    </row>
    <row r="69" spans="1:9" ht="30" x14ac:dyDescent="0.25">
      <c r="A69" s="19" t="s">
        <v>241</v>
      </c>
      <c r="B69" s="18" t="s">
        <v>242</v>
      </c>
      <c r="C69" s="21">
        <v>51</v>
      </c>
      <c r="D69" s="20">
        <v>2250</v>
      </c>
      <c r="E69" s="21" t="s">
        <v>6</v>
      </c>
      <c r="F69" s="20"/>
      <c r="G69" s="22"/>
      <c r="H69" s="17">
        <f t="shared" si="1"/>
        <v>55844.539999999572</v>
      </c>
      <c r="I69" s="11" t="s">
        <v>182</v>
      </c>
    </row>
    <row r="70" spans="1:9" ht="30" x14ac:dyDescent="0.25">
      <c r="A70" s="19" t="s">
        <v>243</v>
      </c>
      <c r="B70" s="18" t="s">
        <v>244</v>
      </c>
      <c r="C70" s="21">
        <v>51</v>
      </c>
      <c r="D70" s="20">
        <v>4000</v>
      </c>
      <c r="E70" s="21" t="s">
        <v>5</v>
      </c>
      <c r="F70" s="20"/>
      <c r="G70" s="22"/>
      <c r="H70" s="17">
        <f t="shared" si="1"/>
        <v>59844.539999999572</v>
      </c>
      <c r="I70" s="11" t="s">
        <v>15</v>
      </c>
    </row>
    <row r="71" spans="1:9" ht="30" x14ac:dyDescent="0.25">
      <c r="A71" s="19" t="s">
        <v>243</v>
      </c>
      <c r="B71" s="18" t="s">
        <v>245</v>
      </c>
      <c r="C71" s="21">
        <v>51</v>
      </c>
      <c r="D71" s="20">
        <v>2092.5</v>
      </c>
      <c r="E71" s="21" t="s">
        <v>6</v>
      </c>
      <c r="F71" s="20"/>
      <c r="G71" s="22"/>
      <c r="H71" s="17">
        <f t="shared" si="1"/>
        <v>61937.039999999572</v>
      </c>
      <c r="I71" s="11" t="s">
        <v>182</v>
      </c>
    </row>
    <row r="72" spans="1:9" ht="30" x14ac:dyDescent="0.25">
      <c r="A72" s="19" t="s">
        <v>243</v>
      </c>
      <c r="B72" s="18" t="s">
        <v>246</v>
      </c>
      <c r="C72" s="21">
        <v>51</v>
      </c>
      <c r="D72" s="20">
        <v>1500</v>
      </c>
      <c r="E72" s="21" t="s">
        <v>6</v>
      </c>
      <c r="F72" s="20"/>
      <c r="G72" s="22"/>
      <c r="H72" s="17">
        <f t="shared" si="1"/>
        <v>63437.039999999572</v>
      </c>
      <c r="I72" s="11" t="s">
        <v>182</v>
      </c>
    </row>
    <row r="73" spans="1:9" ht="75" x14ac:dyDescent="0.25">
      <c r="A73" s="19" t="s">
        <v>247</v>
      </c>
      <c r="B73" s="18" t="s">
        <v>248</v>
      </c>
      <c r="C73" s="21" t="s">
        <v>31</v>
      </c>
      <c r="D73" s="20"/>
      <c r="E73" s="21">
        <v>51</v>
      </c>
      <c r="F73" s="20">
        <v>50000</v>
      </c>
      <c r="G73" s="22"/>
      <c r="H73" s="17">
        <f t="shared" si="1"/>
        <v>13437.039999999572</v>
      </c>
      <c r="I73" s="11" t="s">
        <v>249</v>
      </c>
    </row>
    <row r="74" spans="1:9" ht="30" x14ac:dyDescent="0.25">
      <c r="A74" s="19" t="s">
        <v>250</v>
      </c>
      <c r="B74" s="18" t="s">
        <v>251</v>
      </c>
      <c r="C74" s="21">
        <v>51</v>
      </c>
      <c r="D74" s="20">
        <v>400</v>
      </c>
      <c r="E74" s="21" t="s">
        <v>5</v>
      </c>
      <c r="F74" s="20"/>
      <c r="G74" s="22"/>
      <c r="H74" s="17">
        <f t="shared" si="1"/>
        <v>13837.039999999572</v>
      </c>
      <c r="I74" s="11" t="s">
        <v>15</v>
      </c>
    </row>
    <row r="75" spans="1:9" ht="45" x14ac:dyDescent="0.25">
      <c r="A75" s="19" t="s">
        <v>252</v>
      </c>
      <c r="B75" s="18" t="s">
        <v>253</v>
      </c>
      <c r="C75" s="21">
        <v>51</v>
      </c>
      <c r="D75" s="20">
        <v>30000</v>
      </c>
      <c r="E75" s="21" t="s">
        <v>7</v>
      </c>
      <c r="F75" s="20"/>
      <c r="G75" s="22"/>
      <c r="H75" s="17">
        <f t="shared" si="1"/>
        <v>43837.039999999572</v>
      </c>
      <c r="I75" s="7" t="s">
        <v>224</v>
      </c>
    </row>
    <row r="76" spans="1:9" ht="45" x14ac:dyDescent="0.25">
      <c r="A76" s="19" t="s">
        <v>252</v>
      </c>
      <c r="B76" s="18" t="s">
        <v>254</v>
      </c>
      <c r="C76" s="21">
        <v>51</v>
      </c>
      <c r="D76" s="20">
        <v>4841.25</v>
      </c>
      <c r="E76" s="21" t="s">
        <v>6</v>
      </c>
      <c r="F76" s="20"/>
      <c r="G76" s="22"/>
      <c r="H76" s="17">
        <f t="shared" si="1"/>
        <v>48678.289999999572</v>
      </c>
      <c r="I76" s="11" t="s">
        <v>182</v>
      </c>
    </row>
    <row r="77" spans="1:9" ht="45" x14ac:dyDescent="0.25">
      <c r="A77" s="19" t="s">
        <v>252</v>
      </c>
      <c r="B77" s="18" t="s">
        <v>255</v>
      </c>
      <c r="C77" s="21">
        <v>51</v>
      </c>
      <c r="D77" s="20">
        <v>1200</v>
      </c>
      <c r="E77" s="21" t="s">
        <v>5</v>
      </c>
      <c r="F77" s="20"/>
      <c r="G77" s="22"/>
      <c r="H77" s="17">
        <f t="shared" si="1"/>
        <v>49878.289999999572</v>
      </c>
      <c r="I77" s="11" t="s">
        <v>15</v>
      </c>
    </row>
    <row r="78" spans="1:9" ht="30" x14ac:dyDescent="0.25">
      <c r="A78" s="19" t="s">
        <v>252</v>
      </c>
      <c r="B78" s="18" t="s">
        <v>256</v>
      </c>
      <c r="C78" s="21">
        <v>51</v>
      </c>
      <c r="D78" s="20">
        <v>1000</v>
      </c>
      <c r="E78" s="21" t="s">
        <v>5</v>
      </c>
      <c r="F78" s="20"/>
      <c r="G78" s="22"/>
      <c r="H78" s="17">
        <f t="shared" si="1"/>
        <v>50878.289999999572</v>
      </c>
      <c r="I78" s="11" t="s">
        <v>15</v>
      </c>
    </row>
    <row r="79" spans="1:9" x14ac:dyDescent="0.25">
      <c r="A79" s="19" t="s">
        <v>252</v>
      </c>
      <c r="B79" s="18" t="s">
        <v>257</v>
      </c>
      <c r="C79" s="21">
        <v>51</v>
      </c>
      <c r="D79" s="20">
        <v>800</v>
      </c>
      <c r="E79" s="21" t="s">
        <v>5</v>
      </c>
      <c r="F79" s="20"/>
      <c r="G79" s="22"/>
      <c r="H79" s="17">
        <f t="shared" si="1"/>
        <v>51678.289999999572</v>
      </c>
      <c r="I79" s="11" t="s">
        <v>15</v>
      </c>
    </row>
    <row r="80" spans="1:9" x14ac:dyDescent="0.25">
      <c r="A80" s="19" t="s">
        <v>252</v>
      </c>
      <c r="B80" s="18" t="s">
        <v>257</v>
      </c>
      <c r="C80" s="21">
        <v>51</v>
      </c>
      <c r="D80" s="20">
        <v>800</v>
      </c>
      <c r="E80" s="21" t="s">
        <v>5</v>
      </c>
      <c r="F80" s="20"/>
      <c r="G80" s="22"/>
      <c r="H80" s="17">
        <f t="shared" si="1"/>
        <v>52478.289999999572</v>
      </c>
      <c r="I80" s="11" t="s">
        <v>15</v>
      </c>
    </row>
    <row r="81" spans="1:9" x14ac:dyDescent="0.25">
      <c r="A81" s="19" t="s">
        <v>252</v>
      </c>
      <c r="B81" s="18" t="s">
        <v>258</v>
      </c>
      <c r="C81" s="21">
        <v>51</v>
      </c>
      <c r="D81" s="20">
        <v>800</v>
      </c>
      <c r="E81" s="21" t="s">
        <v>5</v>
      </c>
      <c r="F81" s="20"/>
      <c r="G81" s="22"/>
      <c r="H81" s="17">
        <f t="shared" si="1"/>
        <v>53278.289999999572</v>
      </c>
      <c r="I81" s="11" t="s">
        <v>15</v>
      </c>
    </row>
    <row r="82" spans="1:9" ht="30" x14ac:dyDescent="0.25">
      <c r="A82" s="24" t="s">
        <v>252</v>
      </c>
      <c r="B82" s="25" t="s">
        <v>259</v>
      </c>
      <c r="C82" s="21">
        <v>51</v>
      </c>
      <c r="D82" s="123">
        <v>800</v>
      </c>
      <c r="E82" s="26" t="s">
        <v>5</v>
      </c>
      <c r="F82" s="20"/>
      <c r="G82" s="22"/>
      <c r="H82" s="17">
        <f t="shared" si="1"/>
        <v>54078.289999999572</v>
      </c>
      <c r="I82" s="11" t="s">
        <v>15</v>
      </c>
    </row>
    <row r="83" spans="1:9" ht="30" x14ac:dyDescent="0.25">
      <c r="A83" s="8" t="s">
        <v>252</v>
      </c>
      <c r="B83" s="18" t="s">
        <v>260</v>
      </c>
      <c r="C83" s="21">
        <v>51</v>
      </c>
      <c r="D83" s="20">
        <v>400</v>
      </c>
      <c r="E83" s="21" t="s">
        <v>5</v>
      </c>
      <c r="F83" s="20"/>
      <c r="G83" s="22"/>
      <c r="H83" s="17">
        <f t="shared" si="1"/>
        <v>54478.289999999572</v>
      </c>
      <c r="I83" s="11" t="s">
        <v>15</v>
      </c>
    </row>
    <row r="84" spans="1:9" x14ac:dyDescent="0.25">
      <c r="A84" s="8" t="s">
        <v>252</v>
      </c>
      <c r="B84" s="18" t="s">
        <v>221</v>
      </c>
      <c r="C84" s="21">
        <v>51</v>
      </c>
      <c r="D84" s="20">
        <v>400</v>
      </c>
      <c r="E84" s="21" t="s">
        <v>5</v>
      </c>
      <c r="F84" s="20"/>
      <c r="G84" s="22"/>
      <c r="H84" s="17">
        <f t="shared" si="1"/>
        <v>54878.289999999572</v>
      </c>
      <c r="I84" s="11" t="s">
        <v>15</v>
      </c>
    </row>
    <row r="85" spans="1:9" x14ac:dyDescent="0.25">
      <c r="A85" s="19" t="s">
        <v>252</v>
      </c>
      <c r="B85" s="18" t="s">
        <v>8</v>
      </c>
      <c r="C85" s="21" t="s">
        <v>9</v>
      </c>
      <c r="D85" s="20"/>
      <c r="E85" s="21">
        <v>51</v>
      </c>
      <c r="F85" s="20">
        <v>90</v>
      </c>
      <c r="G85" s="22"/>
      <c r="H85" s="17">
        <f t="shared" si="1"/>
        <v>54788.289999999572</v>
      </c>
      <c r="I85" s="11" t="s">
        <v>8</v>
      </c>
    </row>
    <row r="86" spans="1:9" ht="30" x14ac:dyDescent="0.25">
      <c r="A86" s="19" t="s">
        <v>261</v>
      </c>
      <c r="B86" s="18" t="s">
        <v>262</v>
      </c>
      <c r="C86" s="21">
        <v>51</v>
      </c>
      <c r="D86" s="20">
        <v>945</v>
      </c>
      <c r="E86" s="21" t="s">
        <v>6</v>
      </c>
      <c r="F86" s="20"/>
      <c r="G86" s="22"/>
      <c r="H86" s="17">
        <f t="shared" si="1"/>
        <v>55733.289999999572</v>
      </c>
      <c r="I86" s="11" t="s">
        <v>182</v>
      </c>
    </row>
    <row r="87" spans="1:9" x14ac:dyDescent="0.25">
      <c r="A87" s="19" t="s">
        <v>261</v>
      </c>
      <c r="B87" s="18" t="s">
        <v>54</v>
      </c>
      <c r="C87" s="21">
        <v>51</v>
      </c>
      <c r="D87" s="20">
        <v>800</v>
      </c>
      <c r="E87" s="21" t="s">
        <v>5</v>
      </c>
      <c r="F87" s="20"/>
      <c r="G87" s="22"/>
      <c r="H87" s="17">
        <f t="shared" si="1"/>
        <v>56533.289999999572</v>
      </c>
      <c r="I87" s="11" t="s">
        <v>15</v>
      </c>
    </row>
    <row r="88" spans="1:9" x14ac:dyDescent="0.25">
      <c r="A88" s="19" t="s">
        <v>263</v>
      </c>
      <c r="B88" s="18" t="s">
        <v>264</v>
      </c>
      <c r="C88" s="21">
        <v>51</v>
      </c>
      <c r="D88" s="20">
        <v>400</v>
      </c>
      <c r="E88" s="21" t="s">
        <v>5</v>
      </c>
      <c r="F88" s="20"/>
      <c r="G88" s="22"/>
      <c r="H88" s="17">
        <f t="shared" si="1"/>
        <v>56933.289999999572</v>
      </c>
      <c r="I88" s="11" t="s">
        <v>15</v>
      </c>
    </row>
    <row r="89" spans="1:9" x14ac:dyDescent="0.25">
      <c r="A89" s="19" t="s">
        <v>265</v>
      </c>
      <c r="B89" s="18" t="s">
        <v>21</v>
      </c>
      <c r="C89" s="21" t="s">
        <v>13</v>
      </c>
      <c r="D89" s="20"/>
      <c r="E89" s="21">
        <v>51</v>
      </c>
      <c r="F89" s="20">
        <v>15695.4</v>
      </c>
      <c r="G89" s="22"/>
      <c r="H89" s="17">
        <f t="shared" si="1"/>
        <v>41237.88999999957</v>
      </c>
      <c r="I89" s="23" t="s">
        <v>24</v>
      </c>
    </row>
    <row r="90" spans="1:9" x14ac:dyDescent="0.25">
      <c r="A90" s="19" t="s">
        <v>265</v>
      </c>
      <c r="B90" s="18" t="s">
        <v>21</v>
      </c>
      <c r="C90" s="21" t="s">
        <v>13</v>
      </c>
      <c r="D90" s="20"/>
      <c r="E90" s="21">
        <v>51</v>
      </c>
      <c r="F90" s="20">
        <v>7457</v>
      </c>
      <c r="G90" s="22"/>
      <c r="H90" s="17">
        <f t="shared" si="1"/>
        <v>33780.88999999957</v>
      </c>
      <c r="I90" s="11" t="s">
        <v>19</v>
      </c>
    </row>
    <row r="91" spans="1:9" x14ac:dyDescent="0.25">
      <c r="A91" s="19" t="s">
        <v>265</v>
      </c>
      <c r="B91" s="18" t="s">
        <v>21</v>
      </c>
      <c r="C91" s="21" t="s">
        <v>13</v>
      </c>
      <c r="D91" s="20"/>
      <c r="E91" s="21">
        <v>51</v>
      </c>
      <c r="F91" s="20">
        <v>6292.3</v>
      </c>
      <c r="G91" s="22"/>
      <c r="H91" s="17">
        <f t="shared" si="1"/>
        <v>27488.589999999571</v>
      </c>
      <c r="I91" s="11" t="s">
        <v>18</v>
      </c>
    </row>
    <row r="92" spans="1:9" x14ac:dyDescent="0.25">
      <c r="A92" s="19" t="s">
        <v>265</v>
      </c>
      <c r="B92" s="18" t="s">
        <v>21</v>
      </c>
      <c r="C92" s="21" t="s">
        <v>13</v>
      </c>
      <c r="D92" s="20"/>
      <c r="E92" s="21">
        <v>51</v>
      </c>
      <c r="F92" s="20">
        <v>5303</v>
      </c>
      <c r="G92" s="22"/>
      <c r="H92" s="17">
        <f t="shared" si="1"/>
        <v>22185.589999999571</v>
      </c>
      <c r="I92" s="11" t="s">
        <v>266</v>
      </c>
    </row>
    <row r="93" spans="1:9" x14ac:dyDescent="0.25">
      <c r="A93" s="19" t="s">
        <v>265</v>
      </c>
      <c r="B93" s="18" t="s">
        <v>21</v>
      </c>
      <c r="C93" s="21" t="s">
        <v>13</v>
      </c>
      <c r="D93" s="20"/>
      <c r="E93" s="21">
        <v>51</v>
      </c>
      <c r="F93" s="20">
        <v>1352</v>
      </c>
      <c r="G93" s="22"/>
      <c r="H93" s="17">
        <f t="shared" si="1"/>
        <v>20833.589999999571</v>
      </c>
      <c r="I93" s="11" t="s">
        <v>19</v>
      </c>
    </row>
    <row r="94" spans="1:9" x14ac:dyDescent="0.25">
      <c r="A94" s="19" t="s">
        <v>265</v>
      </c>
      <c r="B94" s="18" t="s">
        <v>21</v>
      </c>
      <c r="C94" s="21" t="s">
        <v>13</v>
      </c>
      <c r="D94" s="20"/>
      <c r="E94" s="21">
        <v>51</v>
      </c>
      <c r="F94" s="20">
        <v>1149</v>
      </c>
      <c r="G94" s="22"/>
      <c r="H94" s="17">
        <f t="shared" si="1"/>
        <v>19684.589999999571</v>
      </c>
      <c r="I94" s="11" t="s">
        <v>18</v>
      </c>
    </row>
    <row r="95" spans="1:9" x14ac:dyDescent="0.25">
      <c r="A95" s="8" t="s">
        <v>267</v>
      </c>
      <c r="B95" s="18" t="s">
        <v>8</v>
      </c>
      <c r="C95" s="21" t="s">
        <v>9</v>
      </c>
      <c r="D95" s="20"/>
      <c r="E95" s="21">
        <v>51</v>
      </c>
      <c r="F95" s="20">
        <v>90</v>
      </c>
      <c r="G95" s="22"/>
      <c r="H95" s="17">
        <f t="shared" si="1"/>
        <v>19594.589999999571</v>
      </c>
      <c r="I95" s="11" t="s">
        <v>8</v>
      </c>
    </row>
    <row r="96" spans="1:9" x14ac:dyDescent="0.25">
      <c r="A96" s="19" t="s">
        <v>267</v>
      </c>
      <c r="B96" s="18" t="s">
        <v>268</v>
      </c>
      <c r="C96" s="21" t="s">
        <v>12</v>
      </c>
      <c r="D96" s="20"/>
      <c r="E96" s="21">
        <v>51</v>
      </c>
      <c r="F96" s="20">
        <v>18000</v>
      </c>
      <c r="G96" s="22"/>
      <c r="H96" s="17">
        <f t="shared" si="1"/>
        <v>1594.5899999995709</v>
      </c>
      <c r="I96" s="23" t="s">
        <v>24</v>
      </c>
    </row>
    <row r="97" spans="1:9" x14ac:dyDescent="0.25">
      <c r="A97" s="19" t="s">
        <v>269</v>
      </c>
      <c r="B97" s="18" t="s">
        <v>8</v>
      </c>
      <c r="C97" s="21" t="s">
        <v>9</v>
      </c>
      <c r="D97" s="20"/>
      <c r="E97" s="21">
        <v>51</v>
      </c>
      <c r="F97" s="20">
        <v>690</v>
      </c>
      <c r="G97" s="22"/>
      <c r="H97" s="17">
        <f t="shared" si="1"/>
        <v>904.58999999957086</v>
      </c>
      <c r="I97" s="11" t="s">
        <v>8</v>
      </c>
    </row>
    <row r="98" spans="1:9" x14ac:dyDescent="0.25">
      <c r="A98" s="19" t="s">
        <v>270</v>
      </c>
      <c r="B98" s="18" t="s">
        <v>271</v>
      </c>
      <c r="C98" s="21">
        <v>51</v>
      </c>
      <c r="D98" s="20">
        <v>10000</v>
      </c>
      <c r="E98" s="21" t="s">
        <v>6</v>
      </c>
      <c r="F98" s="20"/>
      <c r="G98" s="22"/>
      <c r="H98" s="17">
        <f t="shared" si="1"/>
        <v>10904.589999999571</v>
      </c>
      <c r="I98" s="11" t="s">
        <v>182</v>
      </c>
    </row>
    <row r="99" spans="1:9" x14ac:dyDescent="0.25">
      <c r="A99" s="8" t="s">
        <v>272</v>
      </c>
      <c r="B99" s="18" t="s">
        <v>273</v>
      </c>
      <c r="C99" s="21">
        <v>51</v>
      </c>
      <c r="D99" s="20">
        <v>30000</v>
      </c>
      <c r="E99" s="21" t="s">
        <v>17</v>
      </c>
      <c r="F99" s="20"/>
      <c r="G99" s="22"/>
      <c r="H99" s="17">
        <f t="shared" si="1"/>
        <v>40904.589999999575</v>
      </c>
      <c r="I99" s="11" t="s">
        <v>274</v>
      </c>
    </row>
    <row r="100" spans="1:9" ht="30" x14ac:dyDescent="0.25">
      <c r="A100" s="19" t="s">
        <v>272</v>
      </c>
      <c r="B100" s="18" t="s">
        <v>275</v>
      </c>
      <c r="C100" s="21">
        <v>51</v>
      </c>
      <c r="D100" s="20">
        <v>2475</v>
      </c>
      <c r="E100" s="21" t="s">
        <v>6</v>
      </c>
      <c r="F100" s="20"/>
      <c r="G100" s="22"/>
      <c r="H100" s="17">
        <f t="shared" si="1"/>
        <v>43379.589999999575</v>
      </c>
      <c r="I100" s="11" t="s">
        <v>182</v>
      </c>
    </row>
    <row r="101" spans="1:9" ht="30" x14ac:dyDescent="0.25">
      <c r="A101" s="19" t="s">
        <v>272</v>
      </c>
      <c r="B101" s="18" t="s">
        <v>276</v>
      </c>
      <c r="C101" s="21">
        <v>51</v>
      </c>
      <c r="D101" s="20">
        <v>2212.5</v>
      </c>
      <c r="E101" s="21" t="s">
        <v>6</v>
      </c>
      <c r="F101" s="20"/>
      <c r="G101" s="22"/>
      <c r="H101" s="17">
        <f t="shared" si="1"/>
        <v>45592.089999999575</v>
      </c>
      <c r="I101" s="11" t="s">
        <v>182</v>
      </c>
    </row>
    <row r="102" spans="1:9" ht="30" x14ac:dyDescent="0.25">
      <c r="A102" s="19" t="s">
        <v>272</v>
      </c>
      <c r="B102" s="18" t="s">
        <v>277</v>
      </c>
      <c r="C102" s="21">
        <v>51</v>
      </c>
      <c r="D102" s="20">
        <v>500</v>
      </c>
      <c r="E102" s="21" t="s">
        <v>6</v>
      </c>
      <c r="F102" s="20"/>
      <c r="G102" s="22"/>
      <c r="H102" s="17">
        <f t="shared" si="1"/>
        <v>46092.089999999575</v>
      </c>
      <c r="I102" s="11" t="s">
        <v>182</v>
      </c>
    </row>
    <row r="103" spans="1:9" x14ac:dyDescent="0.25">
      <c r="A103" s="19" t="s">
        <v>278</v>
      </c>
      <c r="B103" s="18" t="s">
        <v>279</v>
      </c>
      <c r="C103" s="21">
        <v>51</v>
      </c>
      <c r="D103" s="20">
        <v>2190</v>
      </c>
      <c r="E103" s="21" t="s">
        <v>6</v>
      </c>
      <c r="F103" s="20"/>
      <c r="G103" s="22"/>
      <c r="H103" s="17">
        <f t="shared" si="1"/>
        <v>48282.089999999575</v>
      </c>
      <c r="I103" s="11" t="s">
        <v>182</v>
      </c>
    </row>
    <row r="104" spans="1:9" ht="30" x14ac:dyDescent="0.25">
      <c r="A104" s="19" t="s">
        <v>278</v>
      </c>
      <c r="B104" s="18" t="s">
        <v>280</v>
      </c>
      <c r="C104" s="21">
        <v>51</v>
      </c>
      <c r="D104" s="20">
        <v>2002.5</v>
      </c>
      <c r="E104" s="21" t="s">
        <v>6</v>
      </c>
      <c r="F104" s="20"/>
      <c r="G104" s="22"/>
      <c r="H104" s="17">
        <f t="shared" si="1"/>
        <v>50284.589999999575</v>
      </c>
      <c r="I104" s="11" t="s">
        <v>182</v>
      </c>
    </row>
    <row r="105" spans="1:9" ht="30" x14ac:dyDescent="0.25">
      <c r="A105" s="19" t="s">
        <v>278</v>
      </c>
      <c r="B105" s="18" t="s">
        <v>281</v>
      </c>
      <c r="C105" s="21">
        <v>51</v>
      </c>
      <c r="D105" s="20">
        <v>1125</v>
      </c>
      <c r="E105" s="21" t="s">
        <v>6</v>
      </c>
      <c r="F105" s="20"/>
      <c r="G105" s="22"/>
      <c r="H105" s="17">
        <f t="shared" si="1"/>
        <v>51409.589999999575</v>
      </c>
      <c r="I105" s="11" t="s">
        <v>182</v>
      </c>
    </row>
    <row r="106" spans="1:9" x14ac:dyDescent="0.25">
      <c r="A106" s="19" t="s">
        <v>278</v>
      </c>
      <c r="B106" s="18" t="s">
        <v>282</v>
      </c>
      <c r="C106" s="21">
        <v>51</v>
      </c>
      <c r="D106" s="20">
        <v>800</v>
      </c>
      <c r="E106" s="21" t="s">
        <v>5</v>
      </c>
      <c r="F106" s="20"/>
      <c r="G106" s="22"/>
      <c r="H106" s="17">
        <f t="shared" si="1"/>
        <v>52209.589999999575</v>
      </c>
      <c r="I106" s="11" t="s">
        <v>15</v>
      </c>
    </row>
    <row r="107" spans="1:9" ht="30" x14ac:dyDescent="0.25">
      <c r="A107" s="19" t="s">
        <v>283</v>
      </c>
      <c r="B107" s="18" t="s">
        <v>284</v>
      </c>
      <c r="C107" s="21">
        <v>51</v>
      </c>
      <c r="D107" s="20">
        <v>2505</v>
      </c>
      <c r="E107" s="21" t="s">
        <v>6</v>
      </c>
      <c r="F107" s="20"/>
      <c r="G107" s="22"/>
      <c r="H107" s="17">
        <f t="shared" si="1"/>
        <v>54714.589999999575</v>
      </c>
      <c r="I107" s="11" t="s">
        <v>182</v>
      </c>
    </row>
    <row r="108" spans="1:9" ht="30" x14ac:dyDescent="0.25">
      <c r="A108" s="19" t="s">
        <v>283</v>
      </c>
      <c r="B108" s="18" t="s">
        <v>285</v>
      </c>
      <c r="C108" s="21">
        <v>51</v>
      </c>
      <c r="D108" s="20">
        <v>1000</v>
      </c>
      <c r="E108" s="21" t="s">
        <v>25</v>
      </c>
      <c r="F108" s="20"/>
      <c r="G108" s="22"/>
      <c r="H108" s="17">
        <f t="shared" si="1"/>
        <v>55714.589999999575</v>
      </c>
      <c r="I108" s="11" t="s">
        <v>204</v>
      </c>
    </row>
    <row r="109" spans="1:9" x14ac:dyDescent="0.25">
      <c r="A109" s="19" t="s">
        <v>283</v>
      </c>
      <c r="B109" s="18" t="s">
        <v>286</v>
      </c>
      <c r="C109" s="21">
        <v>51</v>
      </c>
      <c r="D109" s="20">
        <v>500</v>
      </c>
      <c r="E109" s="21" t="s">
        <v>5</v>
      </c>
      <c r="F109" s="20"/>
      <c r="G109" s="22"/>
      <c r="H109" s="17">
        <f t="shared" si="1"/>
        <v>56214.589999999575</v>
      </c>
      <c r="I109" s="11" t="s">
        <v>15</v>
      </c>
    </row>
    <row r="110" spans="1:9" x14ac:dyDescent="0.25">
      <c r="A110" s="19" t="s">
        <v>283</v>
      </c>
      <c r="B110" s="18" t="s">
        <v>21</v>
      </c>
      <c r="C110" s="21" t="s">
        <v>13</v>
      </c>
      <c r="D110" s="20"/>
      <c r="E110" s="21">
        <v>51</v>
      </c>
      <c r="F110" s="20">
        <v>2690</v>
      </c>
      <c r="G110" s="22"/>
      <c r="H110" s="17">
        <f t="shared" si="1"/>
        <v>53524.589999999575</v>
      </c>
      <c r="I110" s="23" t="s">
        <v>24</v>
      </c>
    </row>
    <row r="111" spans="1:9" ht="30" x14ac:dyDescent="0.25">
      <c r="A111" s="19" t="s">
        <v>283</v>
      </c>
      <c r="B111" s="18" t="s">
        <v>287</v>
      </c>
      <c r="C111" s="21">
        <v>60</v>
      </c>
      <c r="D111" s="20"/>
      <c r="E111" s="21">
        <v>51</v>
      </c>
      <c r="F111" s="20">
        <v>7700</v>
      </c>
      <c r="G111" s="22"/>
      <c r="H111" s="17">
        <f t="shared" si="1"/>
        <v>45824.589999999575</v>
      </c>
      <c r="I111" s="11" t="s">
        <v>16</v>
      </c>
    </row>
    <row r="112" spans="1:9" ht="30" x14ac:dyDescent="0.25">
      <c r="A112" s="19" t="s">
        <v>283</v>
      </c>
      <c r="B112" s="18" t="s">
        <v>288</v>
      </c>
      <c r="C112" s="21">
        <v>60</v>
      </c>
      <c r="D112" s="20"/>
      <c r="E112" s="21">
        <v>51</v>
      </c>
      <c r="F112" s="20">
        <v>9500</v>
      </c>
      <c r="G112" s="22"/>
      <c r="H112" s="17">
        <f t="shared" si="1"/>
        <v>36324.589999999575</v>
      </c>
      <c r="I112" s="11" t="s">
        <v>22</v>
      </c>
    </row>
    <row r="113" spans="1:9" ht="60" x14ac:dyDescent="0.25">
      <c r="A113" s="8" t="s">
        <v>289</v>
      </c>
      <c r="B113" s="18" t="s">
        <v>290</v>
      </c>
      <c r="C113" s="21">
        <v>60</v>
      </c>
      <c r="D113" s="20"/>
      <c r="E113" s="21">
        <v>51</v>
      </c>
      <c r="F113" s="20">
        <v>2400</v>
      </c>
      <c r="G113" s="22"/>
      <c r="H113" s="17">
        <f t="shared" si="1"/>
        <v>33924.589999999575</v>
      </c>
      <c r="I113" s="11" t="s">
        <v>20</v>
      </c>
    </row>
    <row r="114" spans="1:9" x14ac:dyDescent="0.25">
      <c r="A114" s="8" t="s">
        <v>289</v>
      </c>
      <c r="B114" s="18" t="s">
        <v>291</v>
      </c>
      <c r="C114" s="21">
        <v>51</v>
      </c>
      <c r="D114" s="20">
        <v>3750</v>
      </c>
      <c r="E114" s="21" t="s">
        <v>6</v>
      </c>
      <c r="F114" s="20"/>
      <c r="G114" s="22"/>
      <c r="H114" s="17">
        <f t="shared" si="1"/>
        <v>37674.589999999575</v>
      </c>
      <c r="I114" s="11" t="s">
        <v>182</v>
      </c>
    </row>
    <row r="115" spans="1:9" ht="30" x14ac:dyDescent="0.25">
      <c r="A115" s="19" t="s">
        <v>289</v>
      </c>
      <c r="B115" s="18" t="s">
        <v>292</v>
      </c>
      <c r="C115" s="21">
        <v>51</v>
      </c>
      <c r="D115" s="20">
        <v>585</v>
      </c>
      <c r="E115" s="21" t="s">
        <v>6</v>
      </c>
      <c r="F115" s="20"/>
      <c r="G115" s="22"/>
      <c r="H115" s="17">
        <f t="shared" si="1"/>
        <v>38259.589999999575</v>
      </c>
      <c r="I115" s="11" t="s">
        <v>182</v>
      </c>
    </row>
    <row r="116" spans="1:9" ht="45" x14ac:dyDescent="0.25">
      <c r="A116" s="19" t="s">
        <v>293</v>
      </c>
      <c r="B116" s="18" t="s">
        <v>294</v>
      </c>
      <c r="C116" s="21">
        <v>51</v>
      </c>
      <c r="D116" s="20">
        <v>5950</v>
      </c>
      <c r="E116" s="21" t="s">
        <v>7</v>
      </c>
      <c r="F116" s="20"/>
      <c r="G116" s="22"/>
      <c r="H116" s="17">
        <f t="shared" si="1"/>
        <v>44209.589999999575</v>
      </c>
      <c r="I116" s="7" t="s">
        <v>224</v>
      </c>
    </row>
    <row r="117" spans="1:9" ht="45" x14ac:dyDescent="0.25">
      <c r="A117" s="19" t="s">
        <v>295</v>
      </c>
      <c r="B117" s="18" t="s">
        <v>296</v>
      </c>
      <c r="C117" s="21">
        <v>51</v>
      </c>
      <c r="D117" s="20">
        <v>63000</v>
      </c>
      <c r="E117" s="21" t="s">
        <v>7</v>
      </c>
      <c r="F117" s="20"/>
      <c r="G117" s="22"/>
      <c r="H117" s="17">
        <f t="shared" si="1"/>
        <v>107209.58999999957</v>
      </c>
      <c r="I117" s="7" t="s">
        <v>224</v>
      </c>
    </row>
    <row r="118" spans="1:9" x14ac:dyDescent="0.25">
      <c r="A118" s="8" t="s">
        <v>295</v>
      </c>
      <c r="B118" s="18" t="s">
        <v>8</v>
      </c>
      <c r="C118" s="21" t="s">
        <v>9</v>
      </c>
      <c r="D118" s="20"/>
      <c r="E118" s="21">
        <v>51</v>
      </c>
      <c r="F118" s="20">
        <v>56.85</v>
      </c>
      <c r="G118" s="22"/>
      <c r="H118" s="17">
        <f t="shared" si="1"/>
        <v>107152.73999999957</v>
      </c>
      <c r="I118" s="11" t="s">
        <v>8</v>
      </c>
    </row>
    <row r="119" spans="1:9" x14ac:dyDescent="0.25">
      <c r="A119" s="19" t="s">
        <v>295</v>
      </c>
      <c r="B119" s="18" t="s">
        <v>8</v>
      </c>
      <c r="C119" s="21" t="s">
        <v>9</v>
      </c>
      <c r="D119" s="20"/>
      <c r="E119" s="21">
        <v>51</v>
      </c>
      <c r="F119" s="20">
        <v>81</v>
      </c>
      <c r="G119" s="22"/>
      <c r="H119" s="17">
        <f t="shared" si="1"/>
        <v>107071.73999999957</v>
      </c>
      <c r="I119" s="11" t="s">
        <v>8</v>
      </c>
    </row>
    <row r="120" spans="1:9" ht="45" x14ac:dyDescent="0.25">
      <c r="A120" s="19" t="s">
        <v>295</v>
      </c>
      <c r="B120" s="18" t="s">
        <v>297</v>
      </c>
      <c r="C120" s="21">
        <v>60</v>
      </c>
      <c r="D120" s="20"/>
      <c r="E120" s="21">
        <v>51</v>
      </c>
      <c r="F120" s="20">
        <v>16200</v>
      </c>
      <c r="G120" s="22"/>
      <c r="H120" s="17">
        <f t="shared" si="1"/>
        <v>90871.739999999569</v>
      </c>
      <c r="I120" s="11" t="s">
        <v>52</v>
      </c>
    </row>
    <row r="121" spans="1:9" ht="30" x14ac:dyDescent="0.25">
      <c r="A121" s="19" t="s">
        <v>298</v>
      </c>
      <c r="B121" s="18" t="s">
        <v>299</v>
      </c>
      <c r="C121" s="21">
        <v>60</v>
      </c>
      <c r="D121" s="20"/>
      <c r="E121" s="21">
        <v>51</v>
      </c>
      <c r="F121" s="20">
        <v>68000</v>
      </c>
      <c r="G121" s="22"/>
      <c r="H121" s="17">
        <f t="shared" si="1"/>
        <v>22871.739999999569</v>
      </c>
      <c r="I121" s="11" t="s">
        <v>23</v>
      </c>
    </row>
    <row r="122" spans="1:9" ht="30" x14ac:dyDescent="0.25">
      <c r="A122" s="19" t="s">
        <v>298</v>
      </c>
      <c r="B122" s="18" t="s">
        <v>300</v>
      </c>
      <c r="C122" s="21">
        <v>51</v>
      </c>
      <c r="D122" s="20">
        <v>7500</v>
      </c>
      <c r="E122" s="21" t="s">
        <v>6</v>
      </c>
      <c r="F122" s="20"/>
      <c r="G122" s="22"/>
      <c r="H122" s="17">
        <f t="shared" si="1"/>
        <v>30371.739999999569</v>
      </c>
      <c r="I122" s="11" t="s">
        <v>182</v>
      </c>
    </row>
    <row r="123" spans="1:9" ht="30" x14ac:dyDescent="0.25">
      <c r="A123" s="19" t="s">
        <v>298</v>
      </c>
      <c r="B123" s="18" t="s">
        <v>301</v>
      </c>
      <c r="C123" s="21">
        <v>51</v>
      </c>
      <c r="D123" s="20">
        <v>1290</v>
      </c>
      <c r="E123" s="21" t="s">
        <v>6</v>
      </c>
      <c r="F123" s="20"/>
      <c r="G123" s="22"/>
      <c r="H123" s="17">
        <f t="shared" si="1"/>
        <v>31661.739999999569</v>
      </c>
      <c r="I123" s="11" t="s">
        <v>182</v>
      </c>
    </row>
    <row r="124" spans="1:9" ht="30" x14ac:dyDescent="0.25">
      <c r="A124" s="19" t="s">
        <v>302</v>
      </c>
      <c r="B124" s="18" t="s">
        <v>303</v>
      </c>
      <c r="C124" s="21">
        <v>51</v>
      </c>
      <c r="D124" s="20">
        <v>701.25</v>
      </c>
      <c r="E124" s="21" t="s">
        <v>6</v>
      </c>
      <c r="F124" s="20"/>
      <c r="G124" s="22"/>
      <c r="H124" s="17">
        <f t="shared" si="1"/>
        <v>32362.989999999569</v>
      </c>
      <c r="I124" s="11" t="s">
        <v>182</v>
      </c>
    </row>
    <row r="125" spans="1:9" x14ac:dyDescent="0.25">
      <c r="A125" s="19" t="s">
        <v>304</v>
      </c>
      <c r="B125" s="18" t="s">
        <v>8</v>
      </c>
      <c r="C125" s="21" t="s">
        <v>9</v>
      </c>
      <c r="D125" s="20"/>
      <c r="E125" s="21">
        <v>51</v>
      </c>
      <c r="F125" s="20">
        <v>78</v>
      </c>
      <c r="G125" s="22"/>
      <c r="H125" s="17">
        <f t="shared" si="1"/>
        <v>32284.989999999569</v>
      </c>
      <c r="I125" s="11" t="s">
        <v>8</v>
      </c>
    </row>
    <row r="126" spans="1:9" x14ac:dyDescent="0.25">
      <c r="A126" s="19" t="s">
        <v>304</v>
      </c>
      <c r="B126" s="18" t="s">
        <v>10</v>
      </c>
      <c r="C126" s="21" t="s">
        <v>11</v>
      </c>
      <c r="D126" s="20"/>
      <c r="E126" s="21">
        <v>51</v>
      </c>
      <c r="F126" s="20">
        <v>81</v>
      </c>
      <c r="G126" s="22"/>
      <c r="H126" s="17">
        <f t="shared" si="1"/>
        <v>32203.989999999569</v>
      </c>
      <c r="I126" s="23" t="s">
        <v>24</v>
      </c>
    </row>
    <row r="127" spans="1:9" x14ac:dyDescent="0.25">
      <c r="A127" s="19" t="s">
        <v>304</v>
      </c>
      <c r="B127" s="18" t="s">
        <v>10</v>
      </c>
      <c r="C127" s="21" t="s">
        <v>11</v>
      </c>
      <c r="D127" s="20"/>
      <c r="E127" s="21">
        <v>51</v>
      </c>
      <c r="F127" s="20">
        <v>43</v>
      </c>
      <c r="G127" s="22"/>
      <c r="H127" s="17">
        <f t="shared" si="1"/>
        <v>32160.989999999569</v>
      </c>
      <c r="I127" s="11" t="s">
        <v>19</v>
      </c>
    </row>
    <row r="128" spans="1:9" x14ac:dyDescent="0.25">
      <c r="A128" s="19" t="s">
        <v>304</v>
      </c>
      <c r="B128" s="18" t="s">
        <v>10</v>
      </c>
      <c r="C128" s="21" t="s">
        <v>11</v>
      </c>
      <c r="D128" s="20"/>
      <c r="E128" s="21">
        <v>51</v>
      </c>
      <c r="F128" s="20">
        <v>36</v>
      </c>
      <c r="G128" s="22"/>
      <c r="H128" s="17">
        <f t="shared" si="1"/>
        <v>32124.989999999569</v>
      </c>
      <c r="I128" s="11" t="s">
        <v>18</v>
      </c>
    </row>
    <row r="129" spans="1:9" x14ac:dyDescent="0.25">
      <c r="A129" s="19" t="s">
        <v>304</v>
      </c>
      <c r="B129" s="18" t="s">
        <v>268</v>
      </c>
      <c r="C129" s="21" t="s">
        <v>12</v>
      </c>
      <c r="D129" s="20"/>
      <c r="E129" s="21">
        <v>51</v>
      </c>
      <c r="F129" s="20">
        <v>15600</v>
      </c>
      <c r="G129" s="22"/>
      <c r="H129" s="17">
        <f t="shared" si="1"/>
        <v>16524.989999999569</v>
      </c>
      <c r="I129" s="23" t="s">
        <v>24</v>
      </c>
    </row>
    <row r="130" spans="1:9" x14ac:dyDescent="0.25">
      <c r="A130" s="19" t="s">
        <v>305</v>
      </c>
      <c r="B130" s="18" t="s">
        <v>8</v>
      </c>
      <c r="C130" s="21" t="s">
        <v>9</v>
      </c>
      <c r="D130" s="20"/>
      <c r="E130" s="21">
        <v>51</v>
      </c>
      <c r="F130" s="20">
        <v>84</v>
      </c>
      <c r="G130" s="22"/>
      <c r="H130" s="17">
        <f t="shared" si="1"/>
        <v>16440.989999999569</v>
      </c>
      <c r="I130" s="11" t="s">
        <v>8</v>
      </c>
    </row>
    <row r="131" spans="1:9" ht="45" x14ac:dyDescent="0.25">
      <c r="A131" s="19" t="s">
        <v>305</v>
      </c>
      <c r="B131" s="18" t="s">
        <v>306</v>
      </c>
      <c r="C131" s="21">
        <v>51</v>
      </c>
      <c r="D131" s="20">
        <v>28000</v>
      </c>
      <c r="E131" s="21" t="s">
        <v>7</v>
      </c>
      <c r="F131" s="20"/>
      <c r="G131" s="22"/>
      <c r="H131" s="17">
        <f t="shared" si="1"/>
        <v>44440.989999999569</v>
      </c>
      <c r="I131" s="7" t="s">
        <v>224</v>
      </c>
    </row>
    <row r="132" spans="1:9" ht="30" x14ac:dyDescent="0.25">
      <c r="A132" s="19" t="s">
        <v>305</v>
      </c>
      <c r="B132" s="18" t="s">
        <v>307</v>
      </c>
      <c r="C132" s="21">
        <v>51</v>
      </c>
      <c r="D132" s="20">
        <v>15000</v>
      </c>
      <c r="E132" s="21" t="s">
        <v>35</v>
      </c>
      <c r="F132" s="20"/>
      <c r="G132" s="22"/>
      <c r="H132" s="17">
        <f t="shared" ref="H132:H195" si="2">H131+D132-F132</f>
        <v>59440.989999999569</v>
      </c>
      <c r="I132" s="11" t="s">
        <v>42</v>
      </c>
    </row>
    <row r="133" spans="1:9" ht="30" x14ac:dyDescent="0.25">
      <c r="A133" s="19" t="s">
        <v>308</v>
      </c>
      <c r="B133" s="18" t="s">
        <v>309</v>
      </c>
      <c r="C133" s="21">
        <v>51</v>
      </c>
      <c r="D133" s="20">
        <v>2250</v>
      </c>
      <c r="E133" s="21" t="s">
        <v>6</v>
      </c>
      <c r="F133" s="20"/>
      <c r="G133" s="22"/>
      <c r="H133" s="17">
        <f t="shared" si="2"/>
        <v>61690.989999999569</v>
      </c>
      <c r="I133" s="11" t="s">
        <v>182</v>
      </c>
    </row>
    <row r="134" spans="1:9" x14ac:dyDescent="0.25">
      <c r="A134" s="19" t="s">
        <v>310</v>
      </c>
      <c r="B134" s="18" t="s">
        <v>311</v>
      </c>
      <c r="C134" s="21">
        <v>51</v>
      </c>
      <c r="D134" s="20">
        <v>15000</v>
      </c>
      <c r="E134" s="21" t="s">
        <v>35</v>
      </c>
      <c r="F134" s="20"/>
      <c r="G134" s="22"/>
      <c r="H134" s="17">
        <f t="shared" si="2"/>
        <v>76690.989999999569</v>
      </c>
      <c r="I134" s="11" t="s">
        <v>42</v>
      </c>
    </row>
    <row r="135" spans="1:9" x14ac:dyDescent="0.25">
      <c r="A135" s="19" t="s">
        <v>312</v>
      </c>
      <c r="B135" s="18" t="s">
        <v>313</v>
      </c>
      <c r="C135" s="21">
        <v>51</v>
      </c>
      <c r="D135" s="20">
        <v>6140</v>
      </c>
      <c r="E135" s="21" t="s">
        <v>25</v>
      </c>
      <c r="F135" s="20"/>
      <c r="G135" s="22"/>
      <c r="H135" s="17">
        <f t="shared" si="2"/>
        <v>82830.989999999569</v>
      </c>
      <c r="I135" s="11" t="s">
        <v>204</v>
      </c>
    </row>
    <row r="136" spans="1:9" ht="30" x14ac:dyDescent="0.25">
      <c r="A136" s="19" t="s">
        <v>312</v>
      </c>
      <c r="B136" s="18" t="s">
        <v>314</v>
      </c>
      <c r="C136" s="21">
        <v>51</v>
      </c>
      <c r="D136" s="20">
        <v>5012.7</v>
      </c>
      <c r="E136" s="21" t="s">
        <v>46</v>
      </c>
      <c r="F136" s="20"/>
      <c r="G136" s="22"/>
      <c r="H136" s="17">
        <f t="shared" si="2"/>
        <v>87843.689999999566</v>
      </c>
      <c r="I136" s="7" t="s">
        <v>315</v>
      </c>
    </row>
    <row r="137" spans="1:9" ht="30" x14ac:dyDescent="0.25">
      <c r="A137" s="24" t="s">
        <v>312</v>
      </c>
      <c r="B137" s="25" t="s">
        <v>316</v>
      </c>
      <c r="C137" s="21">
        <v>51</v>
      </c>
      <c r="D137" s="123">
        <v>2250</v>
      </c>
      <c r="E137" s="26" t="s">
        <v>6</v>
      </c>
      <c r="F137" s="20"/>
      <c r="G137" s="22"/>
      <c r="H137" s="17">
        <f t="shared" si="2"/>
        <v>90093.689999999566</v>
      </c>
      <c r="I137" s="11" t="s">
        <v>182</v>
      </c>
    </row>
    <row r="138" spans="1:9" x14ac:dyDescent="0.25">
      <c r="A138" s="8" t="s">
        <v>312</v>
      </c>
      <c r="B138" s="18" t="s">
        <v>317</v>
      </c>
      <c r="C138" s="21">
        <v>51</v>
      </c>
      <c r="D138" s="20">
        <v>2000</v>
      </c>
      <c r="E138" s="21" t="s">
        <v>5</v>
      </c>
      <c r="F138" s="20"/>
      <c r="G138" s="22"/>
      <c r="H138" s="17">
        <f t="shared" si="2"/>
        <v>92093.689999999566</v>
      </c>
      <c r="I138" s="11" t="s">
        <v>15</v>
      </c>
    </row>
    <row r="139" spans="1:9" x14ac:dyDescent="0.25">
      <c r="A139" s="8" t="s">
        <v>312</v>
      </c>
      <c r="B139" s="18" t="s">
        <v>313</v>
      </c>
      <c r="C139" s="21">
        <v>51</v>
      </c>
      <c r="D139" s="20">
        <v>1100</v>
      </c>
      <c r="E139" s="21" t="s">
        <v>27</v>
      </c>
      <c r="F139" s="20"/>
      <c r="G139" s="22"/>
      <c r="H139" s="17">
        <f t="shared" si="2"/>
        <v>93193.689999999566</v>
      </c>
      <c r="I139" s="11" t="s">
        <v>318</v>
      </c>
    </row>
    <row r="140" spans="1:9" x14ac:dyDescent="0.25">
      <c r="A140" s="19" t="s">
        <v>319</v>
      </c>
      <c r="B140" s="18" t="s">
        <v>320</v>
      </c>
      <c r="C140" s="21">
        <v>51</v>
      </c>
      <c r="D140" s="20">
        <v>6820</v>
      </c>
      <c r="E140" s="21" t="s">
        <v>25</v>
      </c>
      <c r="F140" s="20"/>
      <c r="G140" s="22"/>
      <c r="H140" s="17">
        <f t="shared" si="2"/>
        <v>100013.68999999957</v>
      </c>
      <c r="I140" s="11" t="s">
        <v>204</v>
      </c>
    </row>
    <row r="141" spans="1:9" ht="30" x14ac:dyDescent="0.25">
      <c r="A141" s="19" t="s">
        <v>319</v>
      </c>
      <c r="B141" s="18" t="s">
        <v>321</v>
      </c>
      <c r="C141" s="21">
        <v>51</v>
      </c>
      <c r="D141" s="20">
        <v>300</v>
      </c>
      <c r="E141" s="21" t="s">
        <v>6</v>
      </c>
      <c r="F141" s="20"/>
      <c r="G141" s="22"/>
      <c r="H141" s="17">
        <f t="shared" si="2"/>
        <v>100313.68999999957</v>
      </c>
      <c r="I141" s="11" t="s">
        <v>182</v>
      </c>
    </row>
    <row r="142" spans="1:9" x14ac:dyDescent="0.25">
      <c r="A142" s="19" t="s">
        <v>319</v>
      </c>
      <c r="B142" s="18" t="s">
        <v>320</v>
      </c>
      <c r="C142" s="21">
        <v>51</v>
      </c>
      <c r="D142" s="20">
        <v>1100</v>
      </c>
      <c r="E142" s="21" t="s">
        <v>27</v>
      </c>
      <c r="F142" s="20"/>
      <c r="G142" s="22"/>
      <c r="H142" s="17">
        <f t="shared" si="2"/>
        <v>101413.68999999957</v>
      </c>
      <c r="I142" s="11" t="s">
        <v>318</v>
      </c>
    </row>
    <row r="143" spans="1:9" ht="30" x14ac:dyDescent="0.25">
      <c r="A143" s="19" t="s">
        <v>322</v>
      </c>
      <c r="B143" s="18" t="s">
        <v>323</v>
      </c>
      <c r="C143" s="21">
        <v>51</v>
      </c>
      <c r="D143" s="20">
        <v>2000</v>
      </c>
      <c r="E143" s="21" t="s">
        <v>27</v>
      </c>
      <c r="F143" s="20"/>
      <c r="G143" s="22"/>
      <c r="H143" s="17">
        <f t="shared" si="2"/>
        <v>103413.68999999957</v>
      </c>
      <c r="I143" s="11" t="s">
        <v>318</v>
      </c>
    </row>
    <row r="144" spans="1:9" ht="45" x14ac:dyDescent="0.25">
      <c r="A144" s="19" t="s">
        <v>324</v>
      </c>
      <c r="B144" s="18" t="s">
        <v>325</v>
      </c>
      <c r="C144" s="21">
        <v>51</v>
      </c>
      <c r="D144" s="20">
        <v>3993.75</v>
      </c>
      <c r="E144" s="21" t="s">
        <v>6</v>
      </c>
      <c r="F144" s="20"/>
      <c r="G144" s="22"/>
      <c r="H144" s="17">
        <f t="shared" si="2"/>
        <v>107407.43999999957</v>
      </c>
      <c r="I144" s="11" t="s">
        <v>182</v>
      </c>
    </row>
    <row r="145" spans="1:9" ht="45" x14ac:dyDescent="0.25">
      <c r="A145" s="19" t="s">
        <v>326</v>
      </c>
      <c r="B145" s="18" t="s">
        <v>327</v>
      </c>
      <c r="C145" s="21">
        <v>51</v>
      </c>
      <c r="D145" s="20">
        <v>9090</v>
      </c>
      <c r="E145" s="21" t="s">
        <v>25</v>
      </c>
      <c r="F145" s="20"/>
      <c r="G145" s="22"/>
      <c r="H145" s="17">
        <f t="shared" si="2"/>
        <v>116497.43999999957</v>
      </c>
      <c r="I145" s="11" t="s">
        <v>204</v>
      </c>
    </row>
    <row r="146" spans="1:9" ht="30" x14ac:dyDescent="0.25">
      <c r="A146" s="8" t="s">
        <v>326</v>
      </c>
      <c r="B146" s="18" t="s">
        <v>328</v>
      </c>
      <c r="C146" s="21">
        <v>51</v>
      </c>
      <c r="D146" s="20">
        <v>7414</v>
      </c>
      <c r="E146" s="21" t="s">
        <v>25</v>
      </c>
      <c r="F146" s="20"/>
      <c r="G146" s="22"/>
      <c r="H146" s="17">
        <f t="shared" si="2"/>
        <v>123911.43999999957</v>
      </c>
      <c r="I146" s="11" t="s">
        <v>204</v>
      </c>
    </row>
    <row r="147" spans="1:9" ht="30" x14ac:dyDescent="0.25">
      <c r="A147" s="8" t="s">
        <v>326</v>
      </c>
      <c r="B147" s="18" t="s">
        <v>328</v>
      </c>
      <c r="C147" s="21">
        <v>51</v>
      </c>
      <c r="D147" s="20">
        <v>2000</v>
      </c>
      <c r="E147" s="21" t="s">
        <v>27</v>
      </c>
      <c r="F147" s="20"/>
      <c r="G147" s="22"/>
      <c r="H147" s="17">
        <f t="shared" si="2"/>
        <v>125911.43999999957</v>
      </c>
      <c r="I147" s="11" t="s">
        <v>318</v>
      </c>
    </row>
    <row r="148" spans="1:9" ht="45" x14ac:dyDescent="0.25">
      <c r="A148" s="19" t="s">
        <v>326</v>
      </c>
      <c r="B148" s="18" t="s">
        <v>327</v>
      </c>
      <c r="C148" s="21">
        <v>51</v>
      </c>
      <c r="D148" s="20">
        <v>2000</v>
      </c>
      <c r="E148" s="21" t="s">
        <v>27</v>
      </c>
      <c r="F148" s="20"/>
      <c r="G148" s="22"/>
      <c r="H148" s="17">
        <f t="shared" si="2"/>
        <v>127911.43999999957</v>
      </c>
      <c r="I148" s="11" t="s">
        <v>318</v>
      </c>
    </row>
    <row r="149" spans="1:9" ht="45" x14ac:dyDescent="0.25">
      <c r="A149" s="19" t="s">
        <v>326</v>
      </c>
      <c r="B149" s="18" t="s">
        <v>327</v>
      </c>
      <c r="C149" s="21">
        <v>51</v>
      </c>
      <c r="D149" s="20">
        <v>25000</v>
      </c>
      <c r="E149" s="21" t="s">
        <v>35</v>
      </c>
      <c r="F149" s="20"/>
      <c r="G149" s="22"/>
      <c r="H149" s="17">
        <f t="shared" si="2"/>
        <v>152911.43999999957</v>
      </c>
      <c r="I149" s="11" t="s">
        <v>42</v>
      </c>
    </row>
    <row r="150" spans="1:9" x14ac:dyDescent="0.25">
      <c r="A150" s="19" t="s">
        <v>326</v>
      </c>
      <c r="B150" s="18" t="s">
        <v>8</v>
      </c>
      <c r="C150" s="21" t="s">
        <v>9</v>
      </c>
      <c r="D150" s="20"/>
      <c r="E150" s="21">
        <v>51</v>
      </c>
      <c r="F150" s="20">
        <v>225</v>
      </c>
      <c r="G150" s="22"/>
      <c r="H150" s="17">
        <f t="shared" si="2"/>
        <v>152686.43999999957</v>
      </c>
      <c r="I150" s="11" t="s">
        <v>8</v>
      </c>
    </row>
    <row r="151" spans="1:9" ht="30" x14ac:dyDescent="0.25">
      <c r="A151" s="8" t="s">
        <v>326</v>
      </c>
      <c r="B151" s="18" t="s">
        <v>329</v>
      </c>
      <c r="C151" s="21">
        <v>60</v>
      </c>
      <c r="D151" s="20"/>
      <c r="E151" s="21">
        <v>51</v>
      </c>
      <c r="F151" s="20">
        <v>24823.439999999999</v>
      </c>
      <c r="G151" s="22"/>
      <c r="H151" s="17">
        <f t="shared" si="2"/>
        <v>127862.99999999956</v>
      </c>
      <c r="I151" s="11" t="s">
        <v>330</v>
      </c>
    </row>
    <row r="152" spans="1:9" ht="45" x14ac:dyDescent="0.25">
      <c r="A152" s="19" t="s">
        <v>326</v>
      </c>
      <c r="B152" s="18" t="s">
        <v>331</v>
      </c>
      <c r="C152" s="21">
        <v>60</v>
      </c>
      <c r="D152" s="20"/>
      <c r="E152" s="21">
        <v>51</v>
      </c>
      <c r="F152" s="20">
        <v>45000</v>
      </c>
      <c r="G152" s="22"/>
      <c r="H152" s="17">
        <f t="shared" si="2"/>
        <v>82862.999999999563</v>
      </c>
      <c r="I152" s="11" t="s">
        <v>188</v>
      </c>
    </row>
    <row r="153" spans="1:9" x14ac:dyDescent="0.25">
      <c r="A153" s="19" t="s">
        <v>332</v>
      </c>
      <c r="B153" s="18" t="s">
        <v>21</v>
      </c>
      <c r="C153" s="21" t="s">
        <v>13</v>
      </c>
      <c r="D153" s="20"/>
      <c r="E153" s="21">
        <v>51</v>
      </c>
      <c r="F153" s="20">
        <v>13917.3</v>
      </c>
      <c r="G153" s="22"/>
      <c r="H153" s="17">
        <f t="shared" si="2"/>
        <v>68945.699999999561</v>
      </c>
      <c r="I153" s="23" t="s">
        <v>24</v>
      </c>
    </row>
    <row r="154" spans="1:9" x14ac:dyDescent="0.25">
      <c r="A154" s="19" t="s">
        <v>332</v>
      </c>
      <c r="B154" s="18" t="s">
        <v>21</v>
      </c>
      <c r="C154" s="21" t="s">
        <v>13</v>
      </c>
      <c r="D154" s="20"/>
      <c r="E154" s="21">
        <v>51</v>
      </c>
      <c r="F154" s="20">
        <v>8772</v>
      </c>
      <c r="G154" s="22"/>
      <c r="H154" s="17">
        <f t="shared" si="2"/>
        <v>60173.699999999561</v>
      </c>
      <c r="I154" s="11" t="s">
        <v>19</v>
      </c>
    </row>
    <row r="155" spans="1:9" x14ac:dyDescent="0.25">
      <c r="A155" s="19" t="s">
        <v>332</v>
      </c>
      <c r="B155" s="18" t="s">
        <v>21</v>
      </c>
      <c r="C155" s="21" t="s">
        <v>13</v>
      </c>
      <c r="D155" s="20"/>
      <c r="E155" s="21">
        <v>51</v>
      </c>
      <c r="F155" s="20">
        <v>7413.3</v>
      </c>
      <c r="G155" s="22"/>
      <c r="H155" s="17">
        <f t="shared" si="2"/>
        <v>52760.399999999558</v>
      </c>
      <c r="I155" s="11" t="s">
        <v>18</v>
      </c>
    </row>
    <row r="156" spans="1:9" ht="30" x14ac:dyDescent="0.25">
      <c r="A156" s="19" t="s">
        <v>332</v>
      </c>
      <c r="B156" s="18" t="s">
        <v>333</v>
      </c>
      <c r="C156" s="21">
        <v>51</v>
      </c>
      <c r="D156" s="20">
        <v>1100</v>
      </c>
      <c r="E156" s="21" t="s">
        <v>27</v>
      </c>
      <c r="F156" s="20"/>
      <c r="G156" s="22"/>
      <c r="H156" s="17">
        <f t="shared" si="2"/>
        <v>53860.399999999558</v>
      </c>
      <c r="I156" s="11" t="s">
        <v>318</v>
      </c>
    </row>
    <row r="157" spans="1:9" ht="30" x14ac:dyDescent="0.25">
      <c r="A157" s="19" t="s">
        <v>332</v>
      </c>
      <c r="B157" s="18" t="s">
        <v>334</v>
      </c>
      <c r="C157" s="21">
        <v>51</v>
      </c>
      <c r="D157" s="20">
        <v>7200</v>
      </c>
      <c r="E157" s="21" t="s">
        <v>25</v>
      </c>
      <c r="F157" s="20"/>
      <c r="G157" s="22"/>
      <c r="H157" s="17">
        <f t="shared" si="2"/>
        <v>61060.399999999558</v>
      </c>
      <c r="I157" s="11" t="s">
        <v>204</v>
      </c>
    </row>
    <row r="158" spans="1:9" ht="30" x14ac:dyDescent="0.25">
      <c r="A158" s="19" t="s">
        <v>332</v>
      </c>
      <c r="B158" s="18" t="s">
        <v>335</v>
      </c>
      <c r="C158" s="21">
        <v>51</v>
      </c>
      <c r="D158" s="20">
        <v>1100</v>
      </c>
      <c r="E158" s="21" t="s">
        <v>27</v>
      </c>
      <c r="F158" s="20"/>
      <c r="G158" s="22"/>
      <c r="H158" s="17">
        <f t="shared" si="2"/>
        <v>62160.399999999558</v>
      </c>
      <c r="I158" s="11" t="s">
        <v>318</v>
      </c>
    </row>
    <row r="159" spans="1:9" ht="30" x14ac:dyDescent="0.25">
      <c r="A159" s="19" t="s">
        <v>332</v>
      </c>
      <c r="B159" s="18" t="s">
        <v>336</v>
      </c>
      <c r="C159" s="21">
        <v>51</v>
      </c>
      <c r="D159" s="20">
        <v>2660</v>
      </c>
      <c r="E159" s="21" t="s">
        <v>25</v>
      </c>
      <c r="F159" s="20"/>
      <c r="G159" s="22"/>
      <c r="H159" s="17">
        <f t="shared" si="2"/>
        <v>64820.399999999558</v>
      </c>
      <c r="I159" s="11" t="s">
        <v>204</v>
      </c>
    </row>
    <row r="160" spans="1:9" ht="30" x14ac:dyDescent="0.25">
      <c r="A160" s="19" t="s">
        <v>332</v>
      </c>
      <c r="B160" s="18" t="s">
        <v>337</v>
      </c>
      <c r="C160" s="21">
        <v>51</v>
      </c>
      <c r="D160" s="20">
        <v>2500</v>
      </c>
      <c r="E160" s="21" t="s">
        <v>46</v>
      </c>
      <c r="F160" s="20"/>
      <c r="G160" s="22"/>
      <c r="H160" s="17">
        <f t="shared" si="2"/>
        <v>67320.399999999558</v>
      </c>
      <c r="I160" s="11" t="s">
        <v>47</v>
      </c>
    </row>
    <row r="161" spans="1:9" ht="30" x14ac:dyDescent="0.25">
      <c r="A161" s="19" t="s">
        <v>332</v>
      </c>
      <c r="B161" s="18" t="s">
        <v>338</v>
      </c>
      <c r="C161" s="21">
        <v>51</v>
      </c>
      <c r="D161" s="20">
        <v>5586</v>
      </c>
      <c r="E161" s="21" t="s">
        <v>46</v>
      </c>
      <c r="F161" s="20"/>
      <c r="G161" s="22"/>
      <c r="H161" s="17">
        <f t="shared" si="2"/>
        <v>72906.399999999558</v>
      </c>
      <c r="I161" s="11" t="s">
        <v>47</v>
      </c>
    </row>
    <row r="162" spans="1:9" ht="30" x14ac:dyDescent="0.25">
      <c r="A162" s="19" t="s">
        <v>332</v>
      </c>
      <c r="B162" s="18" t="s">
        <v>339</v>
      </c>
      <c r="C162" s="21">
        <v>51</v>
      </c>
      <c r="D162" s="20">
        <v>79.5</v>
      </c>
      <c r="E162" s="21" t="s">
        <v>46</v>
      </c>
      <c r="F162" s="20"/>
      <c r="G162" s="22"/>
      <c r="H162" s="17">
        <f t="shared" si="2"/>
        <v>72985.899999999558</v>
      </c>
      <c r="I162" s="11" t="s">
        <v>47</v>
      </c>
    </row>
    <row r="163" spans="1:9" ht="30" x14ac:dyDescent="0.25">
      <c r="A163" s="19" t="s">
        <v>332</v>
      </c>
      <c r="B163" s="18" t="s">
        <v>340</v>
      </c>
      <c r="C163" s="21">
        <v>51</v>
      </c>
      <c r="D163" s="20">
        <v>1050</v>
      </c>
      <c r="E163" s="21" t="s">
        <v>46</v>
      </c>
      <c r="F163" s="20"/>
      <c r="G163" s="22"/>
      <c r="H163" s="17">
        <f t="shared" si="2"/>
        <v>74035.899999999558</v>
      </c>
      <c r="I163" s="11" t="s">
        <v>47</v>
      </c>
    </row>
    <row r="164" spans="1:9" ht="30" x14ac:dyDescent="0.25">
      <c r="A164" s="19" t="s">
        <v>341</v>
      </c>
      <c r="B164" s="18" t="s">
        <v>342</v>
      </c>
      <c r="C164" s="21">
        <v>51</v>
      </c>
      <c r="D164" s="20">
        <v>1631.25</v>
      </c>
      <c r="E164" s="21" t="s">
        <v>6</v>
      </c>
      <c r="F164" s="20"/>
      <c r="G164" s="22"/>
      <c r="H164" s="17">
        <f t="shared" si="2"/>
        <v>75667.149999999558</v>
      </c>
      <c r="I164" s="11" t="s">
        <v>182</v>
      </c>
    </row>
    <row r="165" spans="1:9" x14ac:dyDescent="0.25">
      <c r="A165" s="19" t="s">
        <v>343</v>
      </c>
      <c r="B165" s="18" t="s">
        <v>8</v>
      </c>
      <c r="C165" s="21" t="s">
        <v>9</v>
      </c>
      <c r="D165" s="20"/>
      <c r="E165" s="21">
        <v>51</v>
      </c>
      <c r="F165" s="20">
        <v>190</v>
      </c>
      <c r="G165" s="22"/>
      <c r="H165" s="17">
        <f t="shared" si="2"/>
        <v>75477.149999999558</v>
      </c>
      <c r="I165" s="11" t="s">
        <v>8</v>
      </c>
    </row>
    <row r="166" spans="1:9" ht="30" x14ac:dyDescent="0.25">
      <c r="A166" s="19" t="s">
        <v>343</v>
      </c>
      <c r="B166" s="18" t="s">
        <v>344</v>
      </c>
      <c r="C166" s="21" t="s">
        <v>12</v>
      </c>
      <c r="D166" s="20"/>
      <c r="E166" s="21">
        <v>51</v>
      </c>
      <c r="F166" s="20">
        <v>8500</v>
      </c>
      <c r="G166" s="22"/>
      <c r="H166" s="17">
        <f t="shared" si="2"/>
        <v>66977.149999999558</v>
      </c>
      <c r="I166" s="11" t="s">
        <v>18</v>
      </c>
    </row>
    <row r="167" spans="1:9" x14ac:dyDescent="0.25">
      <c r="A167" s="19" t="s">
        <v>343</v>
      </c>
      <c r="B167" s="18" t="s">
        <v>191</v>
      </c>
      <c r="C167" s="21" t="s">
        <v>12</v>
      </c>
      <c r="D167" s="20"/>
      <c r="E167" s="21">
        <v>51</v>
      </c>
      <c r="F167" s="20">
        <v>10000</v>
      </c>
      <c r="G167" s="22"/>
      <c r="H167" s="17">
        <f t="shared" si="2"/>
        <v>56977.149999999558</v>
      </c>
      <c r="I167" s="11" t="s">
        <v>19</v>
      </c>
    </row>
    <row r="168" spans="1:9" x14ac:dyDescent="0.25">
      <c r="A168" s="19" t="s">
        <v>343</v>
      </c>
      <c r="B168" s="18" t="s">
        <v>345</v>
      </c>
      <c r="C168" s="21" t="s">
        <v>12</v>
      </c>
      <c r="D168" s="20"/>
      <c r="E168" s="21">
        <v>51</v>
      </c>
      <c r="F168" s="20">
        <v>19500</v>
      </c>
      <c r="G168" s="22"/>
      <c r="H168" s="17">
        <f t="shared" si="2"/>
        <v>37477.149999999558</v>
      </c>
      <c r="I168" s="23" t="s">
        <v>24</v>
      </c>
    </row>
    <row r="169" spans="1:9" ht="30" x14ac:dyDescent="0.25">
      <c r="A169" s="19" t="s">
        <v>346</v>
      </c>
      <c r="B169" s="18" t="s">
        <v>347</v>
      </c>
      <c r="C169" s="21">
        <v>51</v>
      </c>
      <c r="D169" s="20">
        <v>2000</v>
      </c>
      <c r="E169" s="21" t="s">
        <v>27</v>
      </c>
      <c r="F169" s="20"/>
      <c r="G169" s="22"/>
      <c r="H169" s="17">
        <f t="shared" si="2"/>
        <v>39477.149999999558</v>
      </c>
      <c r="I169" s="11" t="s">
        <v>318</v>
      </c>
    </row>
    <row r="170" spans="1:9" ht="30" x14ac:dyDescent="0.25">
      <c r="A170" s="24" t="s">
        <v>346</v>
      </c>
      <c r="B170" s="25" t="s">
        <v>348</v>
      </c>
      <c r="C170" s="21">
        <v>51</v>
      </c>
      <c r="D170" s="123">
        <v>7490</v>
      </c>
      <c r="E170" s="26" t="s">
        <v>25</v>
      </c>
      <c r="F170" s="20"/>
      <c r="G170" s="22"/>
      <c r="H170" s="17">
        <f t="shared" si="2"/>
        <v>46967.149999999558</v>
      </c>
      <c r="I170" s="11" t="s">
        <v>204</v>
      </c>
    </row>
    <row r="171" spans="1:9" ht="30" x14ac:dyDescent="0.25">
      <c r="A171" s="8" t="s">
        <v>346</v>
      </c>
      <c r="B171" s="18" t="s">
        <v>347</v>
      </c>
      <c r="C171" s="21">
        <v>51</v>
      </c>
      <c r="D171" s="20">
        <v>6550</v>
      </c>
      <c r="E171" s="21" t="s">
        <v>25</v>
      </c>
      <c r="F171" s="20"/>
      <c r="G171" s="22"/>
      <c r="H171" s="17">
        <f t="shared" si="2"/>
        <v>53517.149999999558</v>
      </c>
      <c r="I171" s="11" t="s">
        <v>204</v>
      </c>
    </row>
    <row r="172" spans="1:9" ht="30" x14ac:dyDescent="0.25">
      <c r="A172" s="8" t="s">
        <v>346</v>
      </c>
      <c r="B172" s="18" t="s">
        <v>348</v>
      </c>
      <c r="C172" s="21">
        <v>51</v>
      </c>
      <c r="D172" s="20">
        <v>2000</v>
      </c>
      <c r="E172" s="21" t="s">
        <v>27</v>
      </c>
      <c r="F172" s="20"/>
      <c r="G172" s="22"/>
      <c r="H172" s="17">
        <f t="shared" si="2"/>
        <v>55517.149999999558</v>
      </c>
      <c r="I172" s="11" t="s">
        <v>318</v>
      </c>
    </row>
    <row r="173" spans="1:9" x14ac:dyDescent="0.25">
      <c r="A173" s="19" t="s">
        <v>349</v>
      </c>
      <c r="B173" s="18" t="s">
        <v>8</v>
      </c>
      <c r="C173" s="21" t="s">
        <v>9</v>
      </c>
      <c r="D173" s="20"/>
      <c r="E173" s="21">
        <v>51</v>
      </c>
      <c r="F173" s="20">
        <v>67.5</v>
      </c>
      <c r="G173" s="22"/>
      <c r="H173" s="17">
        <f t="shared" si="2"/>
        <v>55449.649999999558</v>
      </c>
      <c r="I173" s="11" t="s">
        <v>8</v>
      </c>
    </row>
    <row r="174" spans="1:9" ht="30" x14ac:dyDescent="0.25">
      <c r="A174" s="19" t="s">
        <v>349</v>
      </c>
      <c r="B174" s="18" t="s">
        <v>350</v>
      </c>
      <c r="C174" s="21" t="s">
        <v>9</v>
      </c>
      <c r="D174" s="20"/>
      <c r="E174" s="21">
        <v>51</v>
      </c>
      <c r="F174" s="20">
        <v>690</v>
      </c>
      <c r="G174" s="22"/>
      <c r="H174" s="17">
        <f t="shared" si="2"/>
        <v>54759.649999999558</v>
      </c>
      <c r="I174" s="11" t="s">
        <v>8</v>
      </c>
    </row>
    <row r="175" spans="1:9" ht="45" x14ac:dyDescent="0.25">
      <c r="A175" s="19" t="s">
        <v>349</v>
      </c>
      <c r="B175" s="18" t="s">
        <v>351</v>
      </c>
      <c r="C175" s="21">
        <v>60</v>
      </c>
      <c r="D175" s="20"/>
      <c r="E175" s="21">
        <v>51</v>
      </c>
      <c r="F175" s="20">
        <v>13500</v>
      </c>
      <c r="G175" s="22"/>
      <c r="H175" s="17">
        <f t="shared" si="2"/>
        <v>41259.649999999558</v>
      </c>
      <c r="I175" s="11" t="s">
        <v>43</v>
      </c>
    </row>
    <row r="176" spans="1:9" x14ac:dyDescent="0.25">
      <c r="A176" s="19" t="s">
        <v>352</v>
      </c>
      <c r="B176" s="18" t="s">
        <v>21</v>
      </c>
      <c r="C176" s="21" t="s">
        <v>13</v>
      </c>
      <c r="D176" s="20"/>
      <c r="E176" s="21">
        <v>51</v>
      </c>
      <c r="F176" s="20">
        <v>2914</v>
      </c>
      <c r="G176" s="22"/>
      <c r="H176" s="17">
        <f t="shared" si="2"/>
        <v>38345.649999999558</v>
      </c>
      <c r="I176" s="23" t="s">
        <v>24</v>
      </c>
    </row>
    <row r="177" spans="1:9" x14ac:dyDescent="0.25">
      <c r="A177" s="19" t="s">
        <v>352</v>
      </c>
      <c r="B177" s="18" t="s">
        <v>21</v>
      </c>
      <c r="C177" s="21" t="s">
        <v>13</v>
      </c>
      <c r="D177" s="20"/>
      <c r="E177" s="21">
        <v>51</v>
      </c>
      <c r="F177" s="20">
        <v>1494</v>
      </c>
      <c r="G177" s="22"/>
      <c r="H177" s="17">
        <f t="shared" si="2"/>
        <v>36851.649999999558</v>
      </c>
      <c r="I177" s="11" t="s">
        <v>19</v>
      </c>
    </row>
    <row r="178" spans="1:9" x14ac:dyDescent="0.25">
      <c r="A178" s="19" t="s">
        <v>352</v>
      </c>
      <c r="B178" s="18" t="s">
        <v>21</v>
      </c>
      <c r="C178" s="21" t="s">
        <v>13</v>
      </c>
      <c r="D178" s="20"/>
      <c r="E178" s="21">
        <v>51</v>
      </c>
      <c r="F178" s="20">
        <v>1270</v>
      </c>
      <c r="G178" s="22"/>
      <c r="H178" s="17">
        <f t="shared" si="2"/>
        <v>35581.649999999558</v>
      </c>
      <c r="I178" s="11" t="s">
        <v>18</v>
      </c>
    </row>
    <row r="179" spans="1:9" x14ac:dyDescent="0.25">
      <c r="A179" s="19" t="s">
        <v>352</v>
      </c>
      <c r="B179" s="18" t="s">
        <v>353</v>
      </c>
      <c r="C179" s="21">
        <v>51</v>
      </c>
      <c r="D179" s="20">
        <v>9471</v>
      </c>
      <c r="E179" s="21" t="s">
        <v>25</v>
      </c>
      <c r="F179" s="20"/>
      <c r="G179" s="22"/>
      <c r="H179" s="17">
        <f t="shared" si="2"/>
        <v>45052.649999999558</v>
      </c>
      <c r="I179" s="11" t="s">
        <v>204</v>
      </c>
    </row>
    <row r="180" spans="1:9" x14ac:dyDescent="0.25">
      <c r="A180" s="8" t="s">
        <v>352</v>
      </c>
      <c r="B180" s="18" t="s">
        <v>354</v>
      </c>
      <c r="C180" s="21">
        <v>51</v>
      </c>
      <c r="D180" s="20">
        <v>8470</v>
      </c>
      <c r="E180" s="21" t="s">
        <v>25</v>
      </c>
      <c r="F180" s="20"/>
      <c r="G180" s="22"/>
      <c r="H180" s="17">
        <f t="shared" si="2"/>
        <v>53522.649999999558</v>
      </c>
      <c r="I180" s="11" t="s">
        <v>204</v>
      </c>
    </row>
    <row r="181" spans="1:9" x14ac:dyDescent="0.25">
      <c r="A181" s="19" t="s">
        <v>352</v>
      </c>
      <c r="B181" s="18" t="s">
        <v>355</v>
      </c>
      <c r="C181" s="21">
        <v>51</v>
      </c>
      <c r="D181" s="20">
        <v>8150</v>
      </c>
      <c r="E181" s="21" t="s">
        <v>25</v>
      </c>
      <c r="F181" s="20"/>
      <c r="G181" s="22"/>
      <c r="H181" s="17">
        <f t="shared" si="2"/>
        <v>61672.649999999558</v>
      </c>
      <c r="I181" s="11" t="s">
        <v>204</v>
      </c>
    </row>
    <row r="182" spans="1:9" x14ac:dyDescent="0.25">
      <c r="A182" s="19" t="s">
        <v>352</v>
      </c>
      <c r="B182" s="18" t="s">
        <v>356</v>
      </c>
      <c r="C182" s="21">
        <v>51</v>
      </c>
      <c r="D182" s="20">
        <v>2000</v>
      </c>
      <c r="E182" s="21" t="s">
        <v>27</v>
      </c>
      <c r="F182" s="20"/>
      <c r="G182" s="22"/>
      <c r="H182" s="17">
        <f t="shared" si="2"/>
        <v>63672.649999999558</v>
      </c>
      <c r="I182" s="11" t="s">
        <v>318</v>
      </c>
    </row>
    <row r="183" spans="1:9" x14ac:dyDescent="0.25">
      <c r="A183" s="19" t="s">
        <v>352</v>
      </c>
      <c r="B183" s="18" t="s">
        <v>357</v>
      </c>
      <c r="C183" s="21">
        <v>51</v>
      </c>
      <c r="D183" s="20">
        <v>2000</v>
      </c>
      <c r="E183" s="21" t="s">
        <v>27</v>
      </c>
      <c r="F183" s="20"/>
      <c r="G183" s="22"/>
      <c r="H183" s="17">
        <f t="shared" si="2"/>
        <v>65672.649999999558</v>
      </c>
      <c r="I183" s="11" t="s">
        <v>318</v>
      </c>
    </row>
    <row r="184" spans="1:9" ht="30" x14ac:dyDescent="0.25">
      <c r="A184" s="8" t="s">
        <v>352</v>
      </c>
      <c r="B184" s="18" t="s">
        <v>358</v>
      </c>
      <c r="C184" s="21">
        <v>51</v>
      </c>
      <c r="D184" s="20">
        <v>1905</v>
      </c>
      <c r="E184" s="21" t="s">
        <v>6</v>
      </c>
      <c r="F184" s="20"/>
      <c r="G184" s="22"/>
      <c r="H184" s="17">
        <f t="shared" si="2"/>
        <v>67577.649999999558</v>
      </c>
      <c r="I184" s="11" t="s">
        <v>182</v>
      </c>
    </row>
    <row r="185" spans="1:9" ht="30" x14ac:dyDescent="0.25">
      <c r="A185" s="19" t="s">
        <v>359</v>
      </c>
      <c r="B185" s="18" t="s">
        <v>360</v>
      </c>
      <c r="C185" s="21">
        <v>51</v>
      </c>
      <c r="D185" s="20">
        <v>13200</v>
      </c>
      <c r="E185" s="21" t="s">
        <v>25</v>
      </c>
      <c r="F185" s="20"/>
      <c r="G185" s="22"/>
      <c r="H185" s="17">
        <f t="shared" si="2"/>
        <v>80777.649999999558</v>
      </c>
      <c r="I185" s="11" t="s">
        <v>204</v>
      </c>
    </row>
    <row r="186" spans="1:9" ht="30" x14ac:dyDescent="0.25">
      <c r="A186" s="19" t="s">
        <v>359</v>
      </c>
      <c r="B186" s="18" t="s">
        <v>361</v>
      </c>
      <c r="C186" s="21">
        <v>51</v>
      </c>
      <c r="D186" s="20">
        <v>11836</v>
      </c>
      <c r="E186" s="21" t="s">
        <v>25</v>
      </c>
      <c r="F186" s="20"/>
      <c r="G186" s="22"/>
      <c r="H186" s="17">
        <f t="shared" si="2"/>
        <v>92613.649999999558</v>
      </c>
      <c r="I186" s="11" t="s">
        <v>204</v>
      </c>
    </row>
    <row r="187" spans="1:9" ht="30" x14ac:dyDescent="0.25">
      <c r="A187" s="19" t="s">
        <v>359</v>
      </c>
      <c r="B187" s="18" t="s">
        <v>362</v>
      </c>
      <c r="C187" s="21">
        <v>51</v>
      </c>
      <c r="D187" s="20">
        <v>9610</v>
      </c>
      <c r="E187" s="21" t="s">
        <v>25</v>
      </c>
      <c r="F187" s="20"/>
      <c r="G187" s="22"/>
      <c r="H187" s="17">
        <f t="shared" si="2"/>
        <v>102223.64999999956</v>
      </c>
      <c r="I187" s="11" t="s">
        <v>204</v>
      </c>
    </row>
    <row r="188" spans="1:9" ht="30" x14ac:dyDescent="0.25">
      <c r="A188" s="19" t="s">
        <v>359</v>
      </c>
      <c r="B188" s="18" t="s">
        <v>363</v>
      </c>
      <c r="C188" s="21">
        <v>51</v>
      </c>
      <c r="D188" s="20">
        <v>8492</v>
      </c>
      <c r="E188" s="21" t="s">
        <v>25</v>
      </c>
      <c r="F188" s="20"/>
      <c r="G188" s="22"/>
      <c r="H188" s="17">
        <f t="shared" si="2"/>
        <v>110715.64999999956</v>
      </c>
      <c r="I188" s="11" t="s">
        <v>204</v>
      </c>
    </row>
    <row r="189" spans="1:9" x14ac:dyDescent="0.25">
      <c r="A189" s="19" t="s">
        <v>359</v>
      </c>
      <c r="B189" s="18" t="s">
        <v>34</v>
      </c>
      <c r="C189" s="21">
        <v>51</v>
      </c>
      <c r="D189" s="20">
        <v>7980</v>
      </c>
      <c r="E189" s="21" t="s">
        <v>25</v>
      </c>
      <c r="F189" s="20"/>
      <c r="G189" s="22"/>
      <c r="H189" s="17">
        <f t="shared" si="2"/>
        <v>118695.64999999956</v>
      </c>
      <c r="I189" s="11" t="s">
        <v>204</v>
      </c>
    </row>
    <row r="190" spans="1:9" x14ac:dyDescent="0.25">
      <c r="A190" s="19" t="s">
        <v>359</v>
      </c>
      <c r="B190" s="18" t="s">
        <v>364</v>
      </c>
      <c r="C190" s="21">
        <v>51</v>
      </c>
      <c r="D190" s="20">
        <v>7590</v>
      </c>
      <c r="E190" s="21" t="s">
        <v>25</v>
      </c>
      <c r="F190" s="20"/>
      <c r="G190" s="22"/>
      <c r="H190" s="17">
        <f t="shared" si="2"/>
        <v>126285.64999999956</v>
      </c>
      <c r="I190" s="11" t="s">
        <v>204</v>
      </c>
    </row>
    <row r="191" spans="1:9" x14ac:dyDescent="0.25">
      <c r="A191" s="19" t="s">
        <v>359</v>
      </c>
      <c r="B191" s="18" t="s">
        <v>365</v>
      </c>
      <c r="C191" s="21">
        <v>51</v>
      </c>
      <c r="D191" s="20">
        <v>5740</v>
      </c>
      <c r="E191" s="21" t="s">
        <v>25</v>
      </c>
      <c r="F191" s="20"/>
      <c r="G191" s="22"/>
      <c r="H191" s="17">
        <f t="shared" si="2"/>
        <v>132025.64999999956</v>
      </c>
      <c r="I191" s="11" t="s">
        <v>204</v>
      </c>
    </row>
    <row r="192" spans="1:9" ht="30" x14ac:dyDescent="0.25">
      <c r="A192" s="19" t="s">
        <v>359</v>
      </c>
      <c r="B192" s="18" t="s">
        <v>366</v>
      </c>
      <c r="C192" s="21">
        <v>51</v>
      </c>
      <c r="D192" s="20">
        <v>2782.5</v>
      </c>
      <c r="E192" s="21" t="s">
        <v>6</v>
      </c>
      <c r="F192" s="20"/>
      <c r="G192" s="22"/>
      <c r="H192" s="17">
        <f t="shared" si="2"/>
        <v>134808.14999999956</v>
      </c>
      <c r="I192" s="11" t="s">
        <v>182</v>
      </c>
    </row>
    <row r="193" spans="1:9" ht="30" x14ac:dyDescent="0.25">
      <c r="A193" s="19" t="s">
        <v>359</v>
      </c>
      <c r="B193" s="18" t="s">
        <v>367</v>
      </c>
      <c r="C193" s="21">
        <v>51</v>
      </c>
      <c r="D193" s="20">
        <v>2000</v>
      </c>
      <c r="E193" s="21" t="s">
        <v>27</v>
      </c>
      <c r="F193" s="20"/>
      <c r="G193" s="22"/>
      <c r="H193" s="17">
        <f t="shared" si="2"/>
        <v>136808.14999999956</v>
      </c>
      <c r="I193" s="11" t="s">
        <v>318</v>
      </c>
    </row>
    <row r="194" spans="1:9" ht="30" x14ac:dyDescent="0.25">
      <c r="A194" s="19" t="s">
        <v>359</v>
      </c>
      <c r="B194" s="18" t="s">
        <v>368</v>
      </c>
      <c r="C194" s="21">
        <v>51</v>
      </c>
      <c r="D194" s="20">
        <v>2000</v>
      </c>
      <c r="E194" s="21" t="s">
        <v>27</v>
      </c>
      <c r="F194" s="20"/>
      <c r="G194" s="22"/>
      <c r="H194" s="17">
        <f t="shared" si="2"/>
        <v>138808.14999999956</v>
      </c>
      <c r="I194" s="11" t="s">
        <v>318</v>
      </c>
    </row>
    <row r="195" spans="1:9" ht="30" x14ac:dyDescent="0.25">
      <c r="A195" s="19" t="s">
        <v>359</v>
      </c>
      <c r="B195" s="18" t="s">
        <v>369</v>
      </c>
      <c r="C195" s="21">
        <v>51</v>
      </c>
      <c r="D195" s="20">
        <v>2000</v>
      </c>
      <c r="E195" s="21" t="s">
        <v>27</v>
      </c>
      <c r="F195" s="20"/>
      <c r="G195" s="22"/>
      <c r="H195" s="17">
        <f t="shared" si="2"/>
        <v>140808.14999999956</v>
      </c>
      <c r="I195" s="11" t="s">
        <v>318</v>
      </c>
    </row>
    <row r="196" spans="1:9" x14ac:dyDescent="0.25">
      <c r="A196" s="19" t="s">
        <v>359</v>
      </c>
      <c r="B196" s="18" t="s">
        <v>370</v>
      </c>
      <c r="C196" s="21">
        <v>51</v>
      </c>
      <c r="D196" s="20">
        <v>2000</v>
      </c>
      <c r="E196" s="21" t="s">
        <v>27</v>
      </c>
      <c r="F196" s="20"/>
      <c r="G196" s="22"/>
      <c r="H196" s="17">
        <f t="shared" ref="H196:H259" si="3">H195+D196-F196</f>
        <v>142808.14999999956</v>
      </c>
      <c r="I196" s="11" t="s">
        <v>318</v>
      </c>
    </row>
    <row r="197" spans="1:9" ht="30" x14ac:dyDescent="0.25">
      <c r="A197" s="19" t="s">
        <v>359</v>
      </c>
      <c r="B197" s="18" t="s">
        <v>371</v>
      </c>
      <c r="C197" s="21">
        <v>51</v>
      </c>
      <c r="D197" s="20">
        <v>2000</v>
      </c>
      <c r="E197" s="21" t="s">
        <v>27</v>
      </c>
      <c r="F197" s="20"/>
      <c r="G197" s="22"/>
      <c r="H197" s="17">
        <f t="shared" si="3"/>
        <v>144808.14999999956</v>
      </c>
      <c r="I197" s="11" t="s">
        <v>318</v>
      </c>
    </row>
    <row r="198" spans="1:9" x14ac:dyDescent="0.25">
      <c r="A198" s="8" t="s">
        <v>359</v>
      </c>
      <c r="B198" s="18" t="s">
        <v>372</v>
      </c>
      <c r="C198" s="21">
        <v>51</v>
      </c>
      <c r="D198" s="20">
        <v>2000</v>
      </c>
      <c r="E198" s="21" t="s">
        <v>27</v>
      </c>
      <c r="F198" s="20"/>
      <c r="G198" s="22"/>
      <c r="H198" s="17">
        <f t="shared" si="3"/>
        <v>146808.14999999956</v>
      </c>
      <c r="I198" s="11" t="s">
        <v>318</v>
      </c>
    </row>
    <row r="199" spans="1:9" x14ac:dyDescent="0.25">
      <c r="A199" s="8" t="s">
        <v>359</v>
      </c>
      <c r="B199" s="18" t="s">
        <v>30</v>
      </c>
      <c r="C199" s="21">
        <v>51</v>
      </c>
      <c r="D199" s="20">
        <v>2000</v>
      </c>
      <c r="E199" s="21" t="s">
        <v>27</v>
      </c>
      <c r="F199" s="20"/>
      <c r="G199" s="22"/>
      <c r="H199" s="17">
        <f t="shared" si="3"/>
        <v>148808.14999999956</v>
      </c>
      <c r="I199" s="11" t="s">
        <v>318</v>
      </c>
    </row>
    <row r="200" spans="1:9" x14ac:dyDescent="0.25">
      <c r="A200" s="19" t="s">
        <v>359</v>
      </c>
      <c r="B200" s="18" t="s">
        <v>33</v>
      </c>
      <c r="C200" s="21">
        <v>51</v>
      </c>
      <c r="D200" s="20">
        <v>2000</v>
      </c>
      <c r="E200" s="21" t="s">
        <v>27</v>
      </c>
      <c r="F200" s="20"/>
      <c r="G200" s="22"/>
      <c r="H200" s="17">
        <f t="shared" si="3"/>
        <v>150808.14999999956</v>
      </c>
      <c r="I200" s="11" t="s">
        <v>318</v>
      </c>
    </row>
    <row r="201" spans="1:9" ht="60" x14ac:dyDescent="0.25">
      <c r="A201" s="19" t="s">
        <v>373</v>
      </c>
      <c r="B201" s="18" t="s">
        <v>374</v>
      </c>
      <c r="C201" s="21">
        <v>51</v>
      </c>
      <c r="D201" s="20">
        <v>270</v>
      </c>
      <c r="E201" s="21" t="s">
        <v>25</v>
      </c>
      <c r="F201" s="20"/>
      <c r="G201" s="22"/>
      <c r="H201" s="17">
        <f t="shared" si="3"/>
        <v>151078.14999999956</v>
      </c>
      <c r="I201" s="11" t="s">
        <v>204</v>
      </c>
    </row>
    <row r="202" spans="1:9" ht="45" x14ac:dyDescent="0.25">
      <c r="A202" s="19" t="s">
        <v>373</v>
      </c>
      <c r="B202" s="18" t="s">
        <v>375</v>
      </c>
      <c r="C202" s="21">
        <v>51</v>
      </c>
      <c r="D202" s="20">
        <v>2000</v>
      </c>
      <c r="E202" s="21" t="s">
        <v>27</v>
      </c>
      <c r="F202" s="20"/>
      <c r="G202" s="22"/>
      <c r="H202" s="17">
        <f t="shared" si="3"/>
        <v>153078.14999999956</v>
      </c>
      <c r="I202" s="11" t="s">
        <v>318</v>
      </c>
    </row>
    <row r="203" spans="1:9" ht="60" x14ac:dyDescent="0.25">
      <c r="A203" s="8" t="s">
        <v>373</v>
      </c>
      <c r="B203" s="18" t="s">
        <v>374</v>
      </c>
      <c r="C203" s="21">
        <v>51</v>
      </c>
      <c r="D203" s="20">
        <v>6006</v>
      </c>
      <c r="E203" s="21" t="s">
        <v>25</v>
      </c>
      <c r="F203" s="20"/>
      <c r="G203" s="22"/>
      <c r="H203" s="17">
        <f t="shared" si="3"/>
        <v>159084.14999999956</v>
      </c>
      <c r="I203" s="11" t="s">
        <v>204</v>
      </c>
    </row>
    <row r="204" spans="1:9" ht="30" x14ac:dyDescent="0.25">
      <c r="A204" s="19" t="s">
        <v>373</v>
      </c>
      <c r="B204" s="18" t="s">
        <v>376</v>
      </c>
      <c r="C204" s="21">
        <v>51</v>
      </c>
      <c r="D204" s="20">
        <v>11418</v>
      </c>
      <c r="E204" s="21" t="s">
        <v>25</v>
      </c>
      <c r="F204" s="20"/>
      <c r="G204" s="22"/>
      <c r="H204" s="17">
        <f t="shared" si="3"/>
        <v>170502.14999999956</v>
      </c>
      <c r="I204" s="11" t="s">
        <v>204</v>
      </c>
    </row>
    <row r="205" spans="1:9" x14ac:dyDescent="0.25">
      <c r="A205" s="19" t="s">
        <v>373</v>
      </c>
      <c r="B205" s="18" t="s">
        <v>377</v>
      </c>
      <c r="C205" s="21">
        <v>51</v>
      </c>
      <c r="D205" s="20">
        <v>11310</v>
      </c>
      <c r="E205" s="21" t="s">
        <v>25</v>
      </c>
      <c r="F205" s="20"/>
      <c r="G205" s="22"/>
      <c r="H205" s="17">
        <f t="shared" si="3"/>
        <v>181812.14999999956</v>
      </c>
      <c r="I205" s="11" t="s">
        <v>204</v>
      </c>
    </row>
    <row r="206" spans="1:9" x14ac:dyDescent="0.25">
      <c r="A206" s="19" t="s">
        <v>373</v>
      </c>
      <c r="B206" s="18" t="s">
        <v>378</v>
      </c>
      <c r="C206" s="21">
        <v>51</v>
      </c>
      <c r="D206" s="20">
        <v>8440</v>
      </c>
      <c r="E206" s="21" t="s">
        <v>25</v>
      </c>
      <c r="F206" s="20"/>
      <c r="G206" s="22"/>
      <c r="H206" s="17">
        <f t="shared" si="3"/>
        <v>190252.14999999956</v>
      </c>
      <c r="I206" s="11" t="s">
        <v>204</v>
      </c>
    </row>
    <row r="207" spans="1:9" ht="30" x14ac:dyDescent="0.25">
      <c r="A207" s="19" t="s">
        <v>373</v>
      </c>
      <c r="B207" s="18" t="s">
        <v>379</v>
      </c>
      <c r="C207" s="21">
        <v>51</v>
      </c>
      <c r="D207" s="20">
        <v>7997</v>
      </c>
      <c r="E207" s="21" t="s">
        <v>25</v>
      </c>
      <c r="F207" s="20"/>
      <c r="G207" s="22"/>
      <c r="H207" s="17">
        <f t="shared" si="3"/>
        <v>198249.14999999956</v>
      </c>
      <c r="I207" s="11" t="s">
        <v>204</v>
      </c>
    </row>
    <row r="208" spans="1:9" x14ac:dyDescent="0.25">
      <c r="A208" s="19" t="s">
        <v>373</v>
      </c>
      <c r="B208" s="18" t="s">
        <v>380</v>
      </c>
      <c r="C208" s="21">
        <v>51</v>
      </c>
      <c r="D208" s="20">
        <v>7260</v>
      </c>
      <c r="E208" s="21" t="s">
        <v>25</v>
      </c>
      <c r="F208" s="20"/>
      <c r="G208" s="22"/>
      <c r="H208" s="17">
        <f t="shared" si="3"/>
        <v>205509.14999999956</v>
      </c>
      <c r="I208" s="11" t="s">
        <v>204</v>
      </c>
    </row>
    <row r="209" spans="1:9" x14ac:dyDescent="0.25">
      <c r="A209" s="19" t="s">
        <v>373</v>
      </c>
      <c r="B209" s="18" t="s">
        <v>381</v>
      </c>
      <c r="C209" s="21">
        <v>51</v>
      </c>
      <c r="D209" s="20">
        <v>6440</v>
      </c>
      <c r="E209" s="21" t="s">
        <v>25</v>
      </c>
      <c r="F209" s="20"/>
      <c r="G209" s="22"/>
      <c r="H209" s="17">
        <f t="shared" si="3"/>
        <v>211949.14999999956</v>
      </c>
      <c r="I209" s="11" t="s">
        <v>204</v>
      </c>
    </row>
    <row r="210" spans="1:9" ht="30" x14ac:dyDescent="0.25">
      <c r="A210" s="19" t="s">
        <v>373</v>
      </c>
      <c r="B210" s="18" t="s">
        <v>382</v>
      </c>
      <c r="C210" s="21">
        <v>51</v>
      </c>
      <c r="D210" s="20">
        <v>1100</v>
      </c>
      <c r="E210" s="21" t="s">
        <v>27</v>
      </c>
      <c r="F210" s="20"/>
      <c r="G210" s="22"/>
      <c r="H210" s="17">
        <f t="shared" si="3"/>
        <v>213049.14999999956</v>
      </c>
      <c r="I210" s="11" t="s">
        <v>318</v>
      </c>
    </row>
    <row r="211" spans="1:9" x14ac:dyDescent="0.25">
      <c r="A211" s="19" t="s">
        <v>373</v>
      </c>
      <c r="B211" s="18" t="s">
        <v>383</v>
      </c>
      <c r="C211" s="21">
        <v>51</v>
      </c>
      <c r="D211" s="20">
        <v>2000</v>
      </c>
      <c r="E211" s="21" t="s">
        <v>27</v>
      </c>
      <c r="F211" s="20"/>
      <c r="G211" s="22"/>
      <c r="H211" s="17">
        <f t="shared" si="3"/>
        <v>215049.14999999956</v>
      </c>
      <c r="I211" s="11" t="s">
        <v>318</v>
      </c>
    </row>
    <row r="212" spans="1:9" x14ac:dyDescent="0.25">
      <c r="A212" s="19" t="s">
        <v>373</v>
      </c>
      <c r="B212" s="18" t="s">
        <v>384</v>
      </c>
      <c r="C212" s="21">
        <v>51</v>
      </c>
      <c r="D212" s="20">
        <v>2000</v>
      </c>
      <c r="E212" s="21" t="s">
        <v>27</v>
      </c>
      <c r="F212" s="20"/>
      <c r="G212" s="22"/>
      <c r="H212" s="17">
        <f t="shared" si="3"/>
        <v>217049.14999999956</v>
      </c>
      <c r="I212" s="11" t="s">
        <v>318</v>
      </c>
    </row>
    <row r="213" spans="1:9" x14ac:dyDescent="0.25">
      <c r="A213" s="19" t="s">
        <v>373</v>
      </c>
      <c r="B213" s="18" t="s">
        <v>385</v>
      </c>
      <c r="C213" s="21">
        <v>51</v>
      </c>
      <c r="D213" s="20">
        <v>2000</v>
      </c>
      <c r="E213" s="21" t="s">
        <v>27</v>
      </c>
      <c r="F213" s="20"/>
      <c r="G213" s="22"/>
      <c r="H213" s="17">
        <f t="shared" si="3"/>
        <v>219049.14999999956</v>
      </c>
      <c r="I213" s="11" t="s">
        <v>318</v>
      </c>
    </row>
    <row r="214" spans="1:9" x14ac:dyDescent="0.25">
      <c r="A214" s="19" t="s">
        <v>373</v>
      </c>
      <c r="B214" s="18" t="s">
        <v>386</v>
      </c>
      <c r="C214" s="21">
        <v>51</v>
      </c>
      <c r="D214" s="20">
        <v>2000</v>
      </c>
      <c r="E214" s="21" t="s">
        <v>27</v>
      </c>
      <c r="F214" s="20"/>
      <c r="G214" s="22"/>
      <c r="H214" s="17">
        <f t="shared" si="3"/>
        <v>221049.14999999956</v>
      </c>
      <c r="I214" s="11" t="s">
        <v>318</v>
      </c>
    </row>
    <row r="215" spans="1:9" x14ac:dyDescent="0.25">
      <c r="A215" s="19" t="s">
        <v>373</v>
      </c>
      <c r="B215" s="18" t="s">
        <v>387</v>
      </c>
      <c r="C215" s="21">
        <v>51</v>
      </c>
      <c r="D215" s="20">
        <v>2000</v>
      </c>
      <c r="E215" s="21" t="s">
        <v>27</v>
      </c>
      <c r="F215" s="20"/>
      <c r="G215" s="22"/>
      <c r="H215" s="17">
        <f t="shared" si="3"/>
        <v>223049.14999999956</v>
      </c>
      <c r="I215" s="11" t="s">
        <v>318</v>
      </c>
    </row>
    <row r="216" spans="1:9" ht="30" x14ac:dyDescent="0.25">
      <c r="A216" s="19" t="s">
        <v>373</v>
      </c>
      <c r="B216" s="18" t="s">
        <v>388</v>
      </c>
      <c r="C216" s="21">
        <v>51</v>
      </c>
      <c r="D216" s="20">
        <v>2000</v>
      </c>
      <c r="E216" s="21" t="s">
        <v>27</v>
      </c>
      <c r="F216" s="20"/>
      <c r="G216" s="22"/>
      <c r="H216" s="17">
        <f t="shared" si="3"/>
        <v>225049.14999999956</v>
      </c>
      <c r="I216" s="11" t="s">
        <v>318</v>
      </c>
    </row>
    <row r="217" spans="1:9" x14ac:dyDescent="0.25">
      <c r="A217" s="19" t="s">
        <v>373</v>
      </c>
      <c r="B217" s="18" t="s">
        <v>389</v>
      </c>
      <c r="C217" s="21">
        <v>51</v>
      </c>
      <c r="D217" s="20">
        <v>2000</v>
      </c>
      <c r="E217" s="21" t="s">
        <v>27</v>
      </c>
      <c r="F217" s="20"/>
      <c r="G217" s="22"/>
      <c r="H217" s="17">
        <f t="shared" si="3"/>
        <v>227049.14999999956</v>
      </c>
      <c r="I217" s="11" t="s">
        <v>318</v>
      </c>
    </row>
    <row r="218" spans="1:9" x14ac:dyDescent="0.25">
      <c r="A218" s="19" t="s">
        <v>373</v>
      </c>
      <c r="B218" s="18" t="s">
        <v>390</v>
      </c>
      <c r="C218" s="21">
        <v>51</v>
      </c>
      <c r="D218" s="20">
        <v>1000</v>
      </c>
      <c r="E218" s="21" t="s">
        <v>25</v>
      </c>
      <c r="F218" s="20"/>
      <c r="G218" s="22"/>
      <c r="H218" s="17">
        <f t="shared" si="3"/>
        <v>228049.14999999956</v>
      </c>
      <c r="I218" s="11" t="s">
        <v>204</v>
      </c>
    </row>
    <row r="219" spans="1:9" x14ac:dyDescent="0.25">
      <c r="A219" s="19" t="s">
        <v>373</v>
      </c>
      <c r="B219" s="18" t="s">
        <v>391</v>
      </c>
      <c r="C219" s="21">
        <v>51</v>
      </c>
      <c r="D219" s="20">
        <v>500</v>
      </c>
      <c r="E219" s="21" t="s">
        <v>5</v>
      </c>
      <c r="F219" s="20"/>
      <c r="G219" s="22"/>
      <c r="H219" s="17">
        <f t="shared" si="3"/>
        <v>228549.14999999956</v>
      </c>
      <c r="I219" s="11" t="s">
        <v>15</v>
      </c>
    </row>
    <row r="220" spans="1:9" ht="30" x14ac:dyDescent="0.25">
      <c r="A220" s="24" t="s">
        <v>373</v>
      </c>
      <c r="B220" s="25" t="s">
        <v>392</v>
      </c>
      <c r="C220" s="21">
        <v>51</v>
      </c>
      <c r="D220" s="123">
        <v>375</v>
      </c>
      <c r="E220" s="26" t="s">
        <v>6</v>
      </c>
      <c r="F220" s="20"/>
      <c r="G220" s="22"/>
      <c r="H220" s="17">
        <f t="shared" si="3"/>
        <v>228924.14999999956</v>
      </c>
      <c r="I220" s="11" t="s">
        <v>182</v>
      </c>
    </row>
    <row r="221" spans="1:9" ht="30" x14ac:dyDescent="0.25">
      <c r="A221" s="8" t="s">
        <v>373</v>
      </c>
      <c r="B221" s="18" t="s">
        <v>393</v>
      </c>
      <c r="C221" s="21">
        <v>51</v>
      </c>
      <c r="D221" s="20">
        <v>1100</v>
      </c>
      <c r="E221" s="21" t="s">
        <v>27</v>
      </c>
      <c r="F221" s="20"/>
      <c r="G221" s="22"/>
      <c r="H221" s="17">
        <f t="shared" si="3"/>
        <v>230024.14999999956</v>
      </c>
      <c r="I221" s="11" t="s">
        <v>318</v>
      </c>
    </row>
    <row r="222" spans="1:9" ht="30" x14ac:dyDescent="0.25">
      <c r="A222" s="8" t="s">
        <v>373</v>
      </c>
      <c r="B222" s="18" t="s">
        <v>394</v>
      </c>
      <c r="C222" s="21">
        <v>51</v>
      </c>
      <c r="D222" s="20">
        <v>800</v>
      </c>
      <c r="E222" s="21" t="s">
        <v>46</v>
      </c>
      <c r="F222" s="20"/>
      <c r="G222" s="22"/>
      <c r="H222" s="17">
        <f t="shared" si="3"/>
        <v>230824.14999999956</v>
      </c>
      <c r="I222" s="11" t="s">
        <v>47</v>
      </c>
    </row>
    <row r="223" spans="1:9" ht="60" x14ac:dyDescent="0.25">
      <c r="A223" s="19" t="s">
        <v>373</v>
      </c>
      <c r="B223" s="18" t="s">
        <v>374</v>
      </c>
      <c r="C223" s="21">
        <v>51</v>
      </c>
      <c r="D223" s="20">
        <v>2000</v>
      </c>
      <c r="E223" s="21" t="s">
        <v>27</v>
      </c>
      <c r="F223" s="20"/>
      <c r="G223" s="22"/>
      <c r="H223" s="17">
        <f t="shared" si="3"/>
        <v>232824.14999999956</v>
      </c>
      <c r="I223" s="11" t="s">
        <v>318</v>
      </c>
    </row>
    <row r="224" spans="1:9" ht="45" x14ac:dyDescent="0.25">
      <c r="A224" s="19" t="s">
        <v>373</v>
      </c>
      <c r="B224" s="18" t="s">
        <v>395</v>
      </c>
      <c r="C224" s="21">
        <v>51</v>
      </c>
      <c r="D224" s="20">
        <v>7205</v>
      </c>
      <c r="E224" s="21" t="s">
        <v>25</v>
      </c>
      <c r="F224" s="20"/>
      <c r="G224" s="22"/>
      <c r="H224" s="17">
        <f t="shared" si="3"/>
        <v>240029.14999999956</v>
      </c>
      <c r="I224" s="11" t="s">
        <v>204</v>
      </c>
    </row>
    <row r="225" spans="1:9" ht="45" x14ac:dyDescent="0.25">
      <c r="A225" s="19" t="s">
        <v>373</v>
      </c>
      <c r="B225" s="18" t="s">
        <v>395</v>
      </c>
      <c r="C225" s="21">
        <v>51</v>
      </c>
      <c r="D225" s="20">
        <v>2000</v>
      </c>
      <c r="E225" s="21" t="s">
        <v>27</v>
      </c>
      <c r="F225" s="20"/>
      <c r="G225" s="22"/>
      <c r="H225" s="17">
        <f t="shared" si="3"/>
        <v>242029.14999999956</v>
      </c>
      <c r="I225" s="11" t="s">
        <v>318</v>
      </c>
    </row>
    <row r="226" spans="1:9" ht="45" x14ac:dyDescent="0.25">
      <c r="A226" s="19" t="s">
        <v>373</v>
      </c>
      <c r="B226" s="18" t="s">
        <v>375</v>
      </c>
      <c r="C226" s="21">
        <v>51</v>
      </c>
      <c r="D226" s="20">
        <v>8173</v>
      </c>
      <c r="E226" s="21" t="s">
        <v>25</v>
      </c>
      <c r="F226" s="20"/>
      <c r="G226" s="22"/>
      <c r="H226" s="17">
        <f t="shared" si="3"/>
        <v>250202.14999999956</v>
      </c>
      <c r="I226" s="11" t="s">
        <v>204</v>
      </c>
    </row>
    <row r="227" spans="1:9" ht="45" x14ac:dyDescent="0.25">
      <c r="A227" s="19" t="s">
        <v>396</v>
      </c>
      <c r="B227" s="18" t="s">
        <v>397</v>
      </c>
      <c r="C227" s="21">
        <v>51</v>
      </c>
      <c r="D227" s="20">
        <v>9560</v>
      </c>
      <c r="E227" s="21" t="s">
        <v>25</v>
      </c>
      <c r="F227" s="20"/>
      <c r="G227" s="22"/>
      <c r="H227" s="17">
        <f t="shared" si="3"/>
        <v>259762.14999999956</v>
      </c>
      <c r="I227" s="11" t="s">
        <v>204</v>
      </c>
    </row>
    <row r="228" spans="1:9" ht="45" x14ac:dyDescent="0.25">
      <c r="A228" s="8" t="s">
        <v>396</v>
      </c>
      <c r="B228" s="18" t="s">
        <v>398</v>
      </c>
      <c r="C228" s="21">
        <v>51</v>
      </c>
      <c r="D228" s="20">
        <v>10530</v>
      </c>
      <c r="E228" s="21" t="s">
        <v>25</v>
      </c>
      <c r="F228" s="20"/>
      <c r="G228" s="22"/>
      <c r="H228" s="17">
        <f t="shared" si="3"/>
        <v>270292.14999999956</v>
      </c>
      <c r="I228" s="11" t="s">
        <v>204</v>
      </c>
    </row>
    <row r="229" spans="1:9" ht="45" x14ac:dyDescent="0.25">
      <c r="A229" s="8" t="s">
        <v>396</v>
      </c>
      <c r="B229" s="18" t="s">
        <v>397</v>
      </c>
      <c r="C229" s="21">
        <v>51</v>
      </c>
      <c r="D229" s="20">
        <v>2000</v>
      </c>
      <c r="E229" s="21" t="s">
        <v>27</v>
      </c>
      <c r="F229" s="20"/>
      <c r="G229" s="22"/>
      <c r="H229" s="17">
        <f t="shared" si="3"/>
        <v>272292.14999999956</v>
      </c>
      <c r="I229" s="11" t="s">
        <v>318</v>
      </c>
    </row>
    <row r="230" spans="1:9" ht="45" x14ac:dyDescent="0.25">
      <c r="A230" s="19" t="s">
        <v>396</v>
      </c>
      <c r="B230" s="18" t="s">
        <v>399</v>
      </c>
      <c r="C230" s="21">
        <v>51</v>
      </c>
      <c r="D230" s="20">
        <v>2000</v>
      </c>
      <c r="E230" s="21" t="s">
        <v>27</v>
      </c>
      <c r="F230" s="20"/>
      <c r="G230" s="22"/>
      <c r="H230" s="17">
        <f t="shared" si="3"/>
        <v>274292.14999999956</v>
      </c>
      <c r="I230" s="11" t="s">
        <v>318</v>
      </c>
    </row>
    <row r="231" spans="1:9" ht="45" x14ac:dyDescent="0.25">
      <c r="A231" s="19" t="s">
        <v>396</v>
      </c>
      <c r="B231" s="18" t="s">
        <v>399</v>
      </c>
      <c r="C231" s="21">
        <v>51</v>
      </c>
      <c r="D231" s="20">
        <v>1410</v>
      </c>
      <c r="E231" s="21" t="s">
        <v>6</v>
      </c>
      <c r="F231" s="20"/>
      <c r="G231" s="22"/>
      <c r="H231" s="17">
        <f t="shared" si="3"/>
        <v>275702.14999999956</v>
      </c>
      <c r="I231" s="11" t="s">
        <v>182</v>
      </c>
    </row>
    <row r="232" spans="1:9" ht="30" x14ac:dyDescent="0.25">
      <c r="A232" s="19" t="s">
        <v>396</v>
      </c>
      <c r="B232" s="18" t="s">
        <v>400</v>
      </c>
      <c r="C232" s="21">
        <v>60</v>
      </c>
      <c r="D232" s="20"/>
      <c r="E232" s="21">
        <v>51</v>
      </c>
      <c r="F232" s="20">
        <v>1908</v>
      </c>
      <c r="G232" s="22"/>
      <c r="H232" s="17">
        <f t="shared" si="3"/>
        <v>273794.14999999956</v>
      </c>
      <c r="I232" s="11" t="s">
        <v>401</v>
      </c>
    </row>
    <row r="233" spans="1:9" ht="30" x14ac:dyDescent="0.25">
      <c r="A233" s="8" t="s">
        <v>402</v>
      </c>
      <c r="B233" s="18" t="s">
        <v>403</v>
      </c>
      <c r="C233" s="21">
        <v>51</v>
      </c>
      <c r="D233" s="20">
        <v>11605</v>
      </c>
      <c r="E233" s="21" t="s">
        <v>25</v>
      </c>
      <c r="F233" s="20"/>
      <c r="G233" s="22"/>
      <c r="H233" s="17">
        <f t="shared" si="3"/>
        <v>285399.14999999956</v>
      </c>
      <c r="I233" s="11" t="s">
        <v>204</v>
      </c>
    </row>
    <row r="234" spans="1:9" ht="30" x14ac:dyDescent="0.25">
      <c r="A234" s="19" t="s">
        <v>402</v>
      </c>
      <c r="B234" s="18" t="s">
        <v>404</v>
      </c>
      <c r="C234" s="21">
        <v>51</v>
      </c>
      <c r="D234" s="20">
        <v>5665</v>
      </c>
      <c r="E234" s="21" t="s">
        <v>25</v>
      </c>
      <c r="F234" s="20"/>
      <c r="G234" s="22"/>
      <c r="H234" s="17">
        <f t="shared" si="3"/>
        <v>291064.14999999956</v>
      </c>
      <c r="I234" s="11" t="s">
        <v>204</v>
      </c>
    </row>
    <row r="235" spans="1:9" ht="30" x14ac:dyDescent="0.25">
      <c r="A235" s="19" t="s">
        <v>402</v>
      </c>
      <c r="B235" s="18" t="s">
        <v>404</v>
      </c>
      <c r="C235" s="21">
        <v>51</v>
      </c>
      <c r="D235" s="20">
        <v>2000</v>
      </c>
      <c r="E235" s="21" t="s">
        <v>27</v>
      </c>
      <c r="F235" s="20"/>
      <c r="G235" s="22"/>
      <c r="H235" s="17">
        <f t="shared" si="3"/>
        <v>293064.14999999956</v>
      </c>
      <c r="I235" s="11" t="s">
        <v>318</v>
      </c>
    </row>
    <row r="236" spans="1:9" ht="30" x14ac:dyDescent="0.25">
      <c r="A236" s="19" t="s">
        <v>402</v>
      </c>
      <c r="B236" s="18" t="s">
        <v>403</v>
      </c>
      <c r="C236" s="21">
        <v>51</v>
      </c>
      <c r="D236" s="20">
        <v>2000</v>
      </c>
      <c r="E236" s="21" t="s">
        <v>27</v>
      </c>
      <c r="F236" s="20"/>
      <c r="G236" s="22"/>
      <c r="H236" s="17">
        <f t="shared" si="3"/>
        <v>295064.14999999956</v>
      </c>
      <c r="I236" s="11" t="s">
        <v>318</v>
      </c>
    </row>
    <row r="237" spans="1:9" ht="30" x14ac:dyDescent="0.25">
      <c r="A237" s="19" t="s">
        <v>405</v>
      </c>
      <c r="B237" s="18" t="s">
        <v>406</v>
      </c>
      <c r="C237" s="21">
        <v>60</v>
      </c>
      <c r="D237" s="20"/>
      <c r="E237" s="21">
        <v>51</v>
      </c>
      <c r="F237" s="20">
        <v>7700</v>
      </c>
      <c r="G237" s="22"/>
      <c r="H237" s="17">
        <f t="shared" si="3"/>
        <v>287364.14999999956</v>
      </c>
      <c r="I237" s="11" t="s">
        <v>16</v>
      </c>
    </row>
    <row r="238" spans="1:9" ht="30" x14ac:dyDescent="0.25">
      <c r="A238" s="19" t="s">
        <v>405</v>
      </c>
      <c r="B238" s="18" t="s">
        <v>407</v>
      </c>
      <c r="C238" s="21">
        <v>60</v>
      </c>
      <c r="D238" s="20"/>
      <c r="E238" s="21">
        <v>51</v>
      </c>
      <c r="F238" s="20">
        <v>9500</v>
      </c>
      <c r="G238" s="22"/>
      <c r="H238" s="17">
        <f t="shared" si="3"/>
        <v>277864.14999999956</v>
      </c>
      <c r="I238" s="11" t="s">
        <v>22</v>
      </c>
    </row>
    <row r="239" spans="1:9" ht="45" x14ac:dyDescent="0.25">
      <c r="A239" s="19" t="s">
        <v>405</v>
      </c>
      <c r="B239" s="18" t="s">
        <v>408</v>
      </c>
      <c r="C239" s="21">
        <v>60</v>
      </c>
      <c r="D239" s="20"/>
      <c r="E239" s="21">
        <v>51</v>
      </c>
      <c r="F239" s="20">
        <v>120000</v>
      </c>
      <c r="G239" s="22"/>
      <c r="H239" s="17">
        <f t="shared" si="3"/>
        <v>157864.14999999956</v>
      </c>
      <c r="I239" s="11" t="s">
        <v>23</v>
      </c>
    </row>
    <row r="240" spans="1:9" ht="60" x14ac:dyDescent="0.25">
      <c r="A240" s="19" t="s">
        <v>409</v>
      </c>
      <c r="B240" s="18" t="s">
        <v>410</v>
      </c>
      <c r="C240" s="21">
        <v>60</v>
      </c>
      <c r="D240" s="20"/>
      <c r="E240" s="21">
        <v>51</v>
      </c>
      <c r="F240" s="20">
        <v>99910</v>
      </c>
      <c r="G240" s="22"/>
      <c r="H240" s="17">
        <f t="shared" si="3"/>
        <v>57954.149999999558</v>
      </c>
      <c r="I240" s="11" t="s">
        <v>411</v>
      </c>
    </row>
    <row r="241" spans="1:9" ht="45" x14ac:dyDescent="0.25">
      <c r="A241" s="19" t="s">
        <v>412</v>
      </c>
      <c r="B241" s="18" t="s">
        <v>413</v>
      </c>
      <c r="C241" s="21">
        <v>51</v>
      </c>
      <c r="D241" s="20">
        <v>48510</v>
      </c>
      <c r="E241" s="21" t="s">
        <v>7</v>
      </c>
      <c r="F241" s="20"/>
      <c r="G241" s="22"/>
      <c r="H241" s="17">
        <f t="shared" si="3"/>
        <v>106464.14999999956</v>
      </c>
      <c r="I241" s="7" t="s">
        <v>224</v>
      </c>
    </row>
    <row r="242" spans="1:9" x14ac:dyDescent="0.25">
      <c r="A242" s="19" t="s">
        <v>414</v>
      </c>
      <c r="B242" s="18" t="s">
        <v>415</v>
      </c>
      <c r="C242" s="21" t="s">
        <v>31</v>
      </c>
      <c r="D242" s="20"/>
      <c r="E242" s="21">
        <v>51</v>
      </c>
      <c r="F242" s="20">
        <v>4000</v>
      </c>
      <c r="G242" s="22"/>
      <c r="H242" s="17">
        <f t="shared" si="3"/>
        <v>102464.14999999956</v>
      </c>
      <c r="I242" s="23" t="s">
        <v>416</v>
      </c>
    </row>
    <row r="243" spans="1:9" x14ac:dyDescent="0.25">
      <c r="A243" s="19" t="s">
        <v>417</v>
      </c>
      <c r="B243" s="18" t="s">
        <v>10</v>
      </c>
      <c r="C243" s="21" t="s">
        <v>11</v>
      </c>
      <c r="D243" s="20"/>
      <c r="E243" s="21">
        <v>51</v>
      </c>
      <c r="F243" s="20">
        <v>92.94</v>
      </c>
      <c r="G243" s="22"/>
      <c r="H243" s="17">
        <f t="shared" si="3"/>
        <v>102371.20999999956</v>
      </c>
      <c r="I243" s="23" t="s">
        <v>24</v>
      </c>
    </row>
    <row r="244" spans="1:9" x14ac:dyDescent="0.25">
      <c r="A244" s="19" t="s">
        <v>417</v>
      </c>
      <c r="B244" s="18" t="s">
        <v>10</v>
      </c>
      <c r="C244" s="21" t="s">
        <v>11</v>
      </c>
      <c r="D244" s="20"/>
      <c r="E244" s="21">
        <v>51</v>
      </c>
      <c r="F244" s="20">
        <v>45.98</v>
      </c>
      <c r="G244" s="22"/>
      <c r="H244" s="17">
        <f t="shared" si="3"/>
        <v>102325.22999999956</v>
      </c>
      <c r="I244" s="11" t="s">
        <v>19</v>
      </c>
    </row>
    <row r="245" spans="1:9" x14ac:dyDescent="0.25">
      <c r="A245" s="19" t="s">
        <v>417</v>
      </c>
      <c r="B245" s="18" t="s">
        <v>10</v>
      </c>
      <c r="C245" s="21" t="s">
        <v>11</v>
      </c>
      <c r="D245" s="20"/>
      <c r="E245" s="21">
        <v>51</v>
      </c>
      <c r="F245" s="20">
        <v>39.08</v>
      </c>
      <c r="G245" s="22"/>
      <c r="H245" s="17">
        <f t="shared" si="3"/>
        <v>102286.14999999956</v>
      </c>
      <c r="I245" s="11" t="s">
        <v>18</v>
      </c>
    </row>
    <row r="246" spans="1:9" x14ac:dyDescent="0.25">
      <c r="A246" s="19" t="s">
        <v>417</v>
      </c>
      <c r="B246" s="18" t="s">
        <v>8</v>
      </c>
      <c r="C246" s="21" t="s">
        <v>9</v>
      </c>
      <c r="D246" s="20"/>
      <c r="E246" s="21">
        <v>51</v>
      </c>
      <c r="F246" s="20">
        <v>193.53</v>
      </c>
      <c r="G246" s="22"/>
      <c r="H246" s="17">
        <f t="shared" si="3"/>
        <v>102092.61999999956</v>
      </c>
      <c r="I246" s="11" t="s">
        <v>8</v>
      </c>
    </row>
    <row r="247" spans="1:9" x14ac:dyDescent="0.25">
      <c r="A247" s="19" t="s">
        <v>417</v>
      </c>
      <c r="B247" s="18" t="s">
        <v>8</v>
      </c>
      <c r="C247" s="21" t="s">
        <v>9</v>
      </c>
      <c r="D247" s="20"/>
      <c r="E247" s="21">
        <v>51</v>
      </c>
      <c r="F247" s="20">
        <v>196.5</v>
      </c>
      <c r="G247" s="22"/>
      <c r="H247" s="17">
        <f t="shared" si="3"/>
        <v>101896.11999999956</v>
      </c>
      <c r="I247" s="11" t="s">
        <v>8</v>
      </c>
    </row>
    <row r="248" spans="1:9" ht="30" x14ac:dyDescent="0.25">
      <c r="A248" s="19" t="s">
        <v>417</v>
      </c>
      <c r="B248" s="18" t="s">
        <v>344</v>
      </c>
      <c r="C248" s="21" t="s">
        <v>12</v>
      </c>
      <c r="D248" s="20"/>
      <c r="E248" s="21">
        <v>51</v>
      </c>
      <c r="F248" s="20">
        <v>8500</v>
      </c>
      <c r="G248" s="22"/>
      <c r="H248" s="17">
        <f t="shared" si="3"/>
        <v>93396.119999999559</v>
      </c>
      <c r="I248" s="11" t="s">
        <v>18</v>
      </c>
    </row>
    <row r="249" spans="1:9" x14ac:dyDescent="0.25">
      <c r="A249" s="19" t="s">
        <v>417</v>
      </c>
      <c r="B249" s="18" t="s">
        <v>418</v>
      </c>
      <c r="C249" s="21" t="s">
        <v>12</v>
      </c>
      <c r="D249" s="20"/>
      <c r="E249" s="21">
        <v>51</v>
      </c>
      <c r="F249" s="20">
        <v>10000</v>
      </c>
      <c r="G249" s="22"/>
      <c r="H249" s="17">
        <f t="shared" si="3"/>
        <v>83396.119999999559</v>
      </c>
      <c r="I249" s="11" t="s">
        <v>19</v>
      </c>
    </row>
    <row r="250" spans="1:9" x14ac:dyDescent="0.25">
      <c r="A250" s="19" t="s">
        <v>417</v>
      </c>
      <c r="B250" s="18" t="s">
        <v>345</v>
      </c>
      <c r="C250" s="21" t="s">
        <v>12</v>
      </c>
      <c r="D250" s="20"/>
      <c r="E250" s="21">
        <v>51</v>
      </c>
      <c r="F250" s="20">
        <v>20800</v>
      </c>
      <c r="G250" s="22"/>
      <c r="H250" s="17">
        <f t="shared" si="3"/>
        <v>62596.119999999559</v>
      </c>
      <c r="I250" s="23" t="s">
        <v>24</v>
      </c>
    </row>
    <row r="251" spans="1:9" ht="45" x14ac:dyDescent="0.25">
      <c r="A251" s="19" t="s">
        <v>417</v>
      </c>
      <c r="B251" s="18" t="s">
        <v>419</v>
      </c>
      <c r="C251" s="21">
        <v>51</v>
      </c>
      <c r="D251" s="20">
        <v>66000</v>
      </c>
      <c r="E251" s="21" t="s">
        <v>7</v>
      </c>
      <c r="F251" s="20"/>
      <c r="G251" s="22"/>
      <c r="H251" s="17">
        <f t="shared" si="3"/>
        <v>128596.11999999956</v>
      </c>
      <c r="I251" s="7" t="s">
        <v>224</v>
      </c>
    </row>
    <row r="252" spans="1:9" ht="30" x14ac:dyDescent="0.25">
      <c r="A252" s="24" t="s">
        <v>417</v>
      </c>
      <c r="B252" s="25" t="s">
        <v>420</v>
      </c>
      <c r="C252" s="21">
        <v>51</v>
      </c>
      <c r="D252" s="123">
        <v>7634</v>
      </c>
      <c r="E252" s="26" t="s">
        <v>25</v>
      </c>
      <c r="F252" s="20"/>
      <c r="G252" s="22"/>
      <c r="H252" s="17">
        <f t="shared" si="3"/>
        <v>136230.11999999956</v>
      </c>
      <c r="I252" s="11" t="s">
        <v>204</v>
      </c>
    </row>
    <row r="253" spans="1:9" x14ac:dyDescent="0.25">
      <c r="A253" s="8" t="s">
        <v>417</v>
      </c>
      <c r="B253" s="18" t="s">
        <v>421</v>
      </c>
      <c r="C253" s="21">
        <v>51</v>
      </c>
      <c r="D253" s="20">
        <v>2568.75</v>
      </c>
      <c r="E253" s="21" t="s">
        <v>6</v>
      </c>
      <c r="F253" s="20"/>
      <c r="G253" s="22"/>
      <c r="H253" s="17">
        <f t="shared" si="3"/>
        <v>138798.86999999956</v>
      </c>
      <c r="I253" s="11" t="s">
        <v>182</v>
      </c>
    </row>
    <row r="254" spans="1:9" x14ac:dyDescent="0.25">
      <c r="A254" s="8" t="s">
        <v>417</v>
      </c>
      <c r="B254" s="18" t="s">
        <v>422</v>
      </c>
      <c r="C254" s="21">
        <v>51</v>
      </c>
      <c r="D254" s="20">
        <v>2000</v>
      </c>
      <c r="E254" s="21" t="s">
        <v>27</v>
      </c>
      <c r="F254" s="20"/>
      <c r="G254" s="22"/>
      <c r="H254" s="17">
        <f t="shared" si="3"/>
        <v>140798.86999999956</v>
      </c>
      <c r="I254" s="11" t="s">
        <v>318</v>
      </c>
    </row>
    <row r="255" spans="1:9" ht="30" x14ac:dyDescent="0.25">
      <c r="A255" s="19" t="s">
        <v>417</v>
      </c>
      <c r="B255" s="18" t="s">
        <v>423</v>
      </c>
      <c r="C255" s="21">
        <v>51</v>
      </c>
      <c r="D255" s="20">
        <v>1020</v>
      </c>
      <c r="E255" s="21" t="s">
        <v>6</v>
      </c>
      <c r="F255" s="20"/>
      <c r="G255" s="22"/>
      <c r="H255" s="17">
        <f t="shared" si="3"/>
        <v>141818.86999999956</v>
      </c>
      <c r="I255" s="11" t="s">
        <v>182</v>
      </c>
    </row>
    <row r="256" spans="1:9" ht="30" x14ac:dyDescent="0.25">
      <c r="A256" s="19" t="s">
        <v>417</v>
      </c>
      <c r="B256" s="18" t="s">
        <v>424</v>
      </c>
      <c r="C256" s="21">
        <v>51</v>
      </c>
      <c r="D256" s="20">
        <v>400</v>
      </c>
      <c r="E256" s="21" t="s">
        <v>6</v>
      </c>
      <c r="F256" s="20"/>
      <c r="G256" s="22"/>
      <c r="H256" s="17">
        <f t="shared" si="3"/>
        <v>142218.86999999956</v>
      </c>
      <c r="I256" s="11" t="s">
        <v>182</v>
      </c>
    </row>
    <row r="257" spans="1:9" ht="30" x14ac:dyDescent="0.25">
      <c r="A257" s="19" t="s">
        <v>417</v>
      </c>
      <c r="B257" s="18" t="s">
        <v>425</v>
      </c>
      <c r="C257" s="21">
        <v>51</v>
      </c>
      <c r="D257" s="20">
        <v>12463</v>
      </c>
      <c r="E257" s="21" t="s">
        <v>25</v>
      </c>
      <c r="F257" s="20"/>
      <c r="G257" s="22"/>
      <c r="H257" s="17">
        <f t="shared" si="3"/>
        <v>154681.86999999956</v>
      </c>
      <c r="I257" s="11" t="s">
        <v>204</v>
      </c>
    </row>
    <row r="258" spans="1:9" ht="30" x14ac:dyDescent="0.25">
      <c r="A258" s="19" t="s">
        <v>417</v>
      </c>
      <c r="B258" s="18" t="s">
        <v>425</v>
      </c>
      <c r="C258" s="21">
        <v>51</v>
      </c>
      <c r="D258" s="20">
        <v>2000</v>
      </c>
      <c r="E258" s="21" t="s">
        <v>27</v>
      </c>
      <c r="F258" s="20"/>
      <c r="G258" s="22"/>
      <c r="H258" s="17">
        <f t="shared" si="3"/>
        <v>156681.86999999956</v>
      </c>
      <c r="I258" s="11" t="s">
        <v>318</v>
      </c>
    </row>
    <row r="259" spans="1:9" ht="30" x14ac:dyDescent="0.25">
      <c r="A259" s="19" t="s">
        <v>417</v>
      </c>
      <c r="B259" s="18" t="s">
        <v>420</v>
      </c>
      <c r="C259" s="21">
        <v>51</v>
      </c>
      <c r="D259" s="20">
        <v>2000</v>
      </c>
      <c r="E259" s="21" t="s">
        <v>27</v>
      </c>
      <c r="F259" s="20"/>
      <c r="G259" s="22"/>
      <c r="H259" s="17">
        <f t="shared" si="3"/>
        <v>158681.86999999956</v>
      </c>
      <c r="I259" s="11" t="s">
        <v>318</v>
      </c>
    </row>
    <row r="260" spans="1:9" x14ac:dyDescent="0.25">
      <c r="A260" s="8" t="s">
        <v>426</v>
      </c>
      <c r="B260" s="18" t="s">
        <v>427</v>
      </c>
      <c r="C260" s="21">
        <v>51</v>
      </c>
      <c r="D260" s="20">
        <v>7680</v>
      </c>
      <c r="E260" s="21" t="s">
        <v>25</v>
      </c>
      <c r="F260" s="20"/>
      <c r="G260" s="22"/>
      <c r="H260" s="17">
        <f t="shared" ref="H260:H323" si="4">H259+D260-F260</f>
        <v>166361.86999999956</v>
      </c>
      <c r="I260" s="11" t="s">
        <v>204</v>
      </c>
    </row>
    <row r="261" spans="1:9" x14ac:dyDescent="0.25">
      <c r="A261" s="19" t="s">
        <v>426</v>
      </c>
      <c r="B261" s="18" t="s">
        <v>428</v>
      </c>
      <c r="C261" s="21">
        <v>51</v>
      </c>
      <c r="D261" s="20">
        <v>2000</v>
      </c>
      <c r="E261" s="21" t="s">
        <v>27</v>
      </c>
      <c r="F261" s="20"/>
      <c r="G261" s="22"/>
      <c r="H261" s="17">
        <f t="shared" si="4"/>
        <v>168361.86999999956</v>
      </c>
      <c r="I261" s="11" t="s">
        <v>318</v>
      </c>
    </row>
    <row r="262" spans="1:9" x14ac:dyDescent="0.25">
      <c r="A262" s="19" t="s">
        <v>426</v>
      </c>
      <c r="B262" s="18" t="s">
        <v>8</v>
      </c>
      <c r="C262" s="21" t="s">
        <v>9</v>
      </c>
      <c r="D262" s="20"/>
      <c r="E262" s="21">
        <v>51</v>
      </c>
      <c r="F262" s="20">
        <v>49</v>
      </c>
      <c r="G262" s="22"/>
      <c r="H262" s="17">
        <f t="shared" si="4"/>
        <v>168312.86999999956</v>
      </c>
      <c r="I262" s="11" t="s">
        <v>8</v>
      </c>
    </row>
    <row r="263" spans="1:9" x14ac:dyDescent="0.25">
      <c r="A263" s="19" t="s">
        <v>426</v>
      </c>
      <c r="B263" s="18" t="s">
        <v>8</v>
      </c>
      <c r="C263" s="21" t="s">
        <v>9</v>
      </c>
      <c r="D263" s="20"/>
      <c r="E263" s="21">
        <v>51</v>
      </c>
      <c r="F263" s="20">
        <v>675.52</v>
      </c>
      <c r="G263" s="22"/>
      <c r="H263" s="17">
        <f t="shared" si="4"/>
        <v>167637.34999999957</v>
      </c>
      <c r="I263" s="11" t="s">
        <v>8</v>
      </c>
    </row>
    <row r="264" spans="1:9" ht="30" x14ac:dyDescent="0.25">
      <c r="A264" s="8" t="s">
        <v>426</v>
      </c>
      <c r="B264" s="18" t="s">
        <v>429</v>
      </c>
      <c r="C264" s="21" t="s">
        <v>12</v>
      </c>
      <c r="D264" s="20"/>
      <c r="E264" s="21">
        <v>51</v>
      </c>
      <c r="F264" s="20">
        <v>7520.68</v>
      </c>
      <c r="G264" s="22"/>
      <c r="H264" s="17">
        <f t="shared" si="4"/>
        <v>160116.66999999958</v>
      </c>
      <c r="I264" s="23" t="s">
        <v>24</v>
      </c>
    </row>
    <row r="265" spans="1:9" x14ac:dyDescent="0.25">
      <c r="A265" s="19" t="s">
        <v>426</v>
      </c>
      <c r="B265" s="18" t="s">
        <v>430</v>
      </c>
      <c r="C265" s="21" t="s">
        <v>12</v>
      </c>
      <c r="D265" s="20"/>
      <c r="E265" s="21">
        <v>51</v>
      </c>
      <c r="F265" s="20">
        <v>19500</v>
      </c>
      <c r="G265" s="22"/>
      <c r="H265" s="17">
        <f t="shared" si="4"/>
        <v>140616.66999999958</v>
      </c>
      <c r="I265" s="23" t="s">
        <v>24</v>
      </c>
    </row>
    <row r="266" spans="1:9" ht="60" x14ac:dyDescent="0.25">
      <c r="A266" s="19" t="s">
        <v>426</v>
      </c>
      <c r="B266" s="18" t="s">
        <v>431</v>
      </c>
      <c r="C266" s="21">
        <v>60</v>
      </c>
      <c r="D266" s="20"/>
      <c r="E266" s="21">
        <v>51</v>
      </c>
      <c r="F266" s="20">
        <v>62685</v>
      </c>
      <c r="G266" s="22"/>
      <c r="H266" s="17">
        <f t="shared" si="4"/>
        <v>77931.669999999576</v>
      </c>
      <c r="I266" s="11" t="s">
        <v>411</v>
      </c>
    </row>
    <row r="267" spans="1:9" x14ac:dyDescent="0.25">
      <c r="A267" s="19" t="s">
        <v>432</v>
      </c>
      <c r="B267" s="18" t="s">
        <v>8</v>
      </c>
      <c r="C267" s="21" t="s">
        <v>9</v>
      </c>
      <c r="D267" s="20"/>
      <c r="E267" s="21">
        <v>51</v>
      </c>
      <c r="F267" s="20">
        <v>49</v>
      </c>
      <c r="G267" s="22"/>
      <c r="H267" s="17">
        <f t="shared" si="4"/>
        <v>77882.669999999576</v>
      </c>
      <c r="I267" s="11" t="s">
        <v>8</v>
      </c>
    </row>
    <row r="268" spans="1:9" ht="30" x14ac:dyDescent="0.25">
      <c r="A268" s="19" t="s">
        <v>432</v>
      </c>
      <c r="B268" s="18" t="s">
        <v>433</v>
      </c>
      <c r="C268" s="21">
        <v>60</v>
      </c>
      <c r="D268" s="20"/>
      <c r="E268" s="21">
        <v>51</v>
      </c>
      <c r="F268" s="20">
        <v>25900</v>
      </c>
      <c r="G268" s="22"/>
      <c r="H268" s="17">
        <f t="shared" si="4"/>
        <v>51982.669999999576</v>
      </c>
      <c r="I268" s="11" t="s">
        <v>43</v>
      </c>
    </row>
    <row r="269" spans="1:9" ht="30" x14ac:dyDescent="0.25">
      <c r="A269" s="19" t="s">
        <v>432</v>
      </c>
      <c r="B269" s="18" t="s">
        <v>429</v>
      </c>
      <c r="C269" s="21" t="s">
        <v>12</v>
      </c>
      <c r="D269" s="20"/>
      <c r="E269" s="21">
        <v>51</v>
      </c>
      <c r="F269" s="20">
        <v>10028.58</v>
      </c>
      <c r="G269" s="22"/>
      <c r="H269" s="17">
        <f t="shared" si="4"/>
        <v>41954.089999999575</v>
      </c>
      <c r="I269" s="23" t="s">
        <v>24</v>
      </c>
    </row>
    <row r="270" spans="1:9" x14ac:dyDescent="0.25">
      <c r="A270" s="19" t="s">
        <v>432</v>
      </c>
      <c r="B270" s="18" t="s">
        <v>8</v>
      </c>
      <c r="C270" s="21" t="s">
        <v>9</v>
      </c>
      <c r="D270" s="20"/>
      <c r="E270" s="21">
        <v>51</v>
      </c>
      <c r="F270" s="20">
        <v>250.71</v>
      </c>
      <c r="G270" s="22"/>
      <c r="H270" s="17">
        <f t="shared" si="4"/>
        <v>41703.379999999575</v>
      </c>
      <c r="I270" s="11" t="s">
        <v>8</v>
      </c>
    </row>
    <row r="271" spans="1:9" x14ac:dyDescent="0.25">
      <c r="A271" s="19" t="s">
        <v>432</v>
      </c>
      <c r="B271" s="18" t="s">
        <v>434</v>
      </c>
      <c r="C271" s="21">
        <v>51</v>
      </c>
      <c r="D271" s="20">
        <v>7580</v>
      </c>
      <c r="E271" s="21" t="s">
        <v>25</v>
      </c>
      <c r="F271" s="20"/>
      <c r="G271" s="22"/>
      <c r="H271" s="17">
        <f t="shared" si="4"/>
        <v>49283.379999999575</v>
      </c>
      <c r="I271" s="11" t="s">
        <v>204</v>
      </c>
    </row>
    <row r="272" spans="1:9" x14ac:dyDescent="0.25">
      <c r="A272" s="19" t="s">
        <v>432</v>
      </c>
      <c r="B272" s="18" t="s">
        <v>435</v>
      </c>
      <c r="C272" s="21">
        <v>51</v>
      </c>
      <c r="D272" s="20">
        <v>2000</v>
      </c>
      <c r="E272" s="21" t="s">
        <v>27</v>
      </c>
      <c r="F272" s="20"/>
      <c r="G272" s="22"/>
      <c r="H272" s="17">
        <f t="shared" si="4"/>
        <v>51283.379999999575</v>
      </c>
      <c r="I272" s="11" t="s">
        <v>318</v>
      </c>
    </row>
    <row r="273" spans="1:9" ht="30" x14ac:dyDescent="0.25">
      <c r="A273" s="19" t="s">
        <v>432</v>
      </c>
      <c r="B273" s="18" t="s">
        <v>436</v>
      </c>
      <c r="C273" s="21">
        <v>51</v>
      </c>
      <c r="D273" s="20">
        <v>8273</v>
      </c>
      <c r="E273" s="21" t="s">
        <v>25</v>
      </c>
      <c r="F273" s="20"/>
      <c r="G273" s="22"/>
      <c r="H273" s="17">
        <f t="shared" si="4"/>
        <v>59556.379999999575</v>
      </c>
      <c r="I273" s="11" t="s">
        <v>204</v>
      </c>
    </row>
    <row r="274" spans="1:9" ht="30" x14ac:dyDescent="0.25">
      <c r="A274" s="19" t="s">
        <v>432</v>
      </c>
      <c r="B274" s="18" t="s">
        <v>437</v>
      </c>
      <c r="C274" s="21">
        <v>51</v>
      </c>
      <c r="D274" s="20">
        <v>2000</v>
      </c>
      <c r="E274" s="21" t="s">
        <v>27</v>
      </c>
      <c r="F274" s="20"/>
      <c r="G274" s="22"/>
      <c r="H274" s="17">
        <f t="shared" si="4"/>
        <v>61556.379999999575</v>
      </c>
      <c r="I274" s="11" t="s">
        <v>318</v>
      </c>
    </row>
    <row r="275" spans="1:9" ht="30" x14ac:dyDescent="0.25">
      <c r="A275" s="19" t="s">
        <v>432</v>
      </c>
      <c r="B275" s="18" t="s">
        <v>438</v>
      </c>
      <c r="C275" s="21">
        <v>51</v>
      </c>
      <c r="D275" s="20">
        <v>18788</v>
      </c>
      <c r="E275" s="21" t="s">
        <v>6</v>
      </c>
      <c r="F275" s="20"/>
      <c r="G275" s="22"/>
      <c r="H275" s="17">
        <f t="shared" si="4"/>
        <v>80344.379999999568</v>
      </c>
      <c r="I275" s="11" t="s">
        <v>182</v>
      </c>
    </row>
    <row r="276" spans="1:9" ht="30" x14ac:dyDescent="0.25">
      <c r="A276" s="19" t="s">
        <v>439</v>
      </c>
      <c r="B276" s="18" t="s">
        <v>440</v>
      </c>
      <c r="C276" s="21">
        <v>51</v>
      </c>
      <c r="D276" s="20">
        <v>1575</v>
      </c>
      <c r="E276" s="21" t="s">
        <v>6</v>
      </c>
      <c r="F276" s="20"/>
      <c r="G276" s="22"/>
      <c r="H276" s="17">
        <f t="shared" si="4"/>
        <v>81919.379999999568</v>
      </c>
      <c r="I276" s="11" t="s">
        <v>182</v>
      </c>
    </row>
    <row r="277" spans="1:9" ht="30" x14ac:dyDescent="0.25">
      <c r="A277" s="8" t="s">
        <v>439</v>
      </c>
      <c r="B277" s="18" t="s">
        <v>441</v>
      </c>
      <c r="C277" s="21">
        <v>51</v>
      </c>
      <c r="D277" s="20">
        <v>2002.5</v>
      </c>
      <c r="E277" s="21" t="s">
        <v>6</v>
      </c>
      <c r="F277" s="20"/>
      <c r="G277" s="22"/>
      <c r="H277" s="17">
        <f t="shared" si="4"/>
        <v>83921.879999999568</v>
      </c>
      <c r="I277" s="11" t="s">
        <v>182</v>
      </c>
    </row>
    <row r="278" spans="1:9" ht="45" x14ac:dyDescent="0.25">
      <c r="A278" s="8" t="s">
        <v>442</v>
      </c>
      <c r="B278" s="18" t="s">
        <v>443</v>
      </c>
      <c r="C278" s="21">
        <v>51</v>
      </c>
      <c r="D278" s="20">
        <v>4000</v>
      </c>
      <c r="E278" s="21" t="s">
        <v>25</v>
      </c>
      <c r="F278" s="20"/>
      <c r="G278" s="22"/>
      <c r="H278" s="17">
        <f t="shared" si="4"/>
        <v>87921.879999999568</v>
      </c>
      <c r="I278" s="11" t="s">
        <v>204</v>
      </c>
    </row>
    <row r="279" spans="1:9" ht="45" x14ac:dyDescent="0.25">
      <c r="A279" s="19" t="s">
        <v>442</v>
      </c>
      <c r="B279" s="18" t="s">
        <v>443</v>
      </c>
      <c r="C279" s="21">
        <v>51</v>
      </c>
      <c r="D279" s="20">
        <v>300</v>
      </c>
      <c r="E279" s="21" t="s">
        <v>31</v>
      </c>
      <c r="F279" s="20"/>
      <c r="G279" s="22"/>
      <c r="H279" s="17">
        <f t="shared" si="4"/>
        <v>88221.879999999568</v>
      </c>
      <c r="I279" s="11" t="s">
        <v>444</v>
      </c>
    </row>
    <row r="280" spans="1:9" x14ac:dyDescent="0.25">
      <c r="A280" s="19" t="s">
        <v>442</v>
      </c>
      <c r="B280" s="18" t="s">
        <v>445</v>
      </c>
      <c r="C280" s="21">
        <v>51</v>
      </c>
      <c r="D280" s="20">
        <v>7260</v>
      </c>
      <c r="E280" s="21" t="s">
        <v>25</v>
      </c>
      <c r="F280" s="20"/>
      <c r="G280" s="22"/>
      <c r="H280" s="17">
        <f t="shared" si="4"/>
        <v>95481.879999999568</v>
      </c>
      <c r="I280" s="11" t="s">
        <v>204</v>
      </c>
    </row>
    <row r="281" spans="1:9" ht="45" x14ac:dyDescent="0.25">
      <c r="A281" s="19" t="s">
        <v>446</v>
      </c>
      <c r="B281" s="18" t="s">
        <v>447</v>
      </c>
      <c r="C281" s="21">
        <v>51</v>
      </c>
      <c r="D281" s="20">
        <v>55000</v>
      </c>
      <c r="E281" s="21" t="s">
        <v>7</v>
      </c>
      <c r="F281" s="20"/>
      <c r="G281" s="22"/>
      <c r="H281" s="17">
        <f t="shared" si="4"/>
        <v>150481.87999999957</v>
      </c>
      <c r="I281" s="7" t="s">
        <v>224</v>
      </c>
    </row>
    <row r="282" spans="1:9" x14ac:dyDescent="0.25">
      <c r="A282" s="8" t="s">
        <v>446</v>
      </c>
      <c r="B282" s="18" t="s">
        <v>8</v>
      </c>
      <c r="C282" s="21" t="s">
        <v>9</v>
      </c>
      <c r="D282" s="20"/>
      <c r="E282" s="21">
        <v>51</v>
      </c>
      <c r="F282" s="20">
        <v>165</v>
      </c>
      <c r="G282" s="22"/>
      <c r="H282" s="17">
        <f t="shared" si="4"/>
        <v>150316.87999999957</v>
      </c>
      <c r="I282" s="11" t="s">
        <v>8</v>
      </c>
    </row>
    <row r="283" spans="1:9" x14ac:dyDescent="0.25">
      <c r="A283" s="19" t="s">
        <v>448</v>
      </c>
      <c r="B283" s="18" t="s">
        <v>449</v>
      </c>
      <c r="C283" s="21">
        <v>51</v>
      </c>
      <c r="D283" s="20">
        <v>7000</v>
      </c>
      <c r="E283" s="21" t="s">
        <v>6</v>
      </c>
      <c r="F283" s="20"/>
      <c r="G283" s="22"/>
      <c r="H283" s="17">
        <f t="shared" si="4"/>
        <v>157316.87999999957</v>
      </c>
      <c r="I283" s="11" t="s">
        <v>182</v>
      </c>
    </row>
    <row r="284" spans="1:9" ht="30" x14ac:dyDescent="0.25">
      <c r="A284" s="19" t="s">
        <v>450</v>
      </c>
      <c r="B284" s="18" t="s">
        <v>451</v>
      </c>
      <c r="C284" s="21">
        <v>51</v>
      </c>
      <c r="D284" s="20">
        <v>735</v>
      </c>
      <c r="E284" s="21" t="s">
        <v>6</v>
      </c>
      <c r="F284" s="20"/>
      <c r="G284" s="22"/>
      <c r="H284" s="17">
        <f t="shared" si="4"/>
        <v>158051.87999999957</v>
      </c>
      <c r="I284" s="11" t="s">
        <v>182</v>
      </c>
    </row>
    <row r="285" spans="1:9" x14ac:dyDescent="0.25">
      <c r="A285" s="19" t="s">
        <v>450</v>
      </c>
      <c r="B285" s="18" t="s">
        <v>452</v>
      </c>
      <c r="C285" s="21">
        <v>51</v>
      </c>
      <c r="D285" s="20">
        <v>2000</v>
      </c>
      <c r="E285" s="21" t="s">
        <v>27</v>
      </c>
      <c r="F285" s="20"/>
      <c r="G285" s="22"/>
      <c r="H285" s="17">
        <f t="shared" si="4"/>
        <v>160051.87999999957</v>
      </c>
      <c r="I285" s="11" t="s">
        <v>318</v>
      </c>
    </row>
    <row r="286" spans="1:9" x14ac:dyDescent="0.25">
      <c r="A286" s="19" t="s">
        <v>450</v>
      </c>
      <c r="B286" s="18" t="s">
        <v>453</v>
      </c>
      <c r="C286" s="21">
        <v>51</v>
      </c>
      <c r="D286" s="20">
        <v>2000</v>
      </c>
      <c r="E286" s="21" t="s">
        <v>27</v>
      </c>
      <c r="F286" s="20"/>
      <c r="G286" s="22"/>
      <c r="H286" s="17">
        <f t="shared" si="4"/>
        <v>162051.87999999957</v>
      </c>
      <c r="I286" s="11" t="s">
        <v>318</v>
      </c>
    </row>
    <row r="287" spans="1:9" x14ac:dyDescent="0.25">
      <c r="A287" s="19" t="s">
        <v>450</v>
      </c>
      <c r="B287" s="18" t="s">
        <v>454</v>
      </c>
      <c r="C287" s="21">
        <v>51</v>
      </c>
      <c r="D287" s="20">
        <v>4680</v>
      </c>
      <c r="E287" s="21" t="s">
        <v>25</v>
      </c>
      <c r="F287" s="20"/>
      <c r="G287" s="22"/>
      <c r="H287" s="17">
        <f t="shared" si="4"/>
        <v>166731.87999999957</v>
      </c>
      <c r="I287" s="11" t="s">
        <v>204</v>
      </c>
    </row>
    <row r="288" spans="1:9" x14ac:dyDescent="0.25">
      <c r="A288" s="19" t="s">
        <v>450</v>
      </c>
      <c r="B288" s="18" t="s">
        <v>32</v>
      </c>
      <c r="C288" s="21">
        <v>51</v>
      </c>
      <c r="D288" s="20">
        <v>6770</v>
      </c>
      <c r="E288" s="21" t="s">
        <v>25</v>
      </c>
      <c r="F288" s="20"/>
      <c r="G288" s="22"/>
      <c r="H288" s="17">
        <f t="shared" si="4"/>
        <v>173501.87999999957</v>
      </c>
      <c r="I288" s="11" t="s">
        <v>204</v>
      </c>
    </row>
    <row r="289" spans="1:9" x14ac:dyDescent="0.25">
      <c r="A289" s="19" t="s">
        <v>450</v>
      </c>
      <c r="B289" s="18" t="s">
        <v>8</v>
      </c>
      <c r="C289" s="21" t="s">
        <v>9</v>
      </c>
      <c r="D289" s="20"/>
      <c r="E289" s="21">
        <v>51</v>
      </c>
      <c r="F289" s="20">
        <v>49</v>
      </c>
      <c r="G289" s="22"/>
      <c r="H289" s="17">
        <f t="shared" si="4"/>
        <v>173452.87999999957</v>
      </c>
      <c r="I289" s="11" t="s">
        <v>8</v>
      </c>
    </row>
    <row r="290" spans="1:9" ht="30" x14ac:dyDescent="0.25">
      <c r="A290" s="19" t="s">
        <v>450</v>
      </c>
      <c r="B290" s="18" t="s">
        <v>455</v>
      </c>
      <c r="C290" s="21">
        <v>60</v>
      </c>
      <c r="D290" s="20"/>
      <c r="E290" s="21">
        <v>51</v>
      </c>
      <c r="F290" s="20">
        <v>146888</v>
      </c>
      <c r="G290" s="22"/>
      <c r="H290" s="17">
        <f t="shared" si="4"/>
        <v>26564.879999999568</v>
      </c>
      <c r="I290" s="11" t="s">
        <v>188</v>
      </c>
    </row>
    <row r="291" spans="1:9" ht="45" x14ac:dyDescent="0.25">
      <c r="A291" s="19" t="s">
        <v>456</v>
      </c>
      <c r="B291" s="18" t="s">
        <v>457</v>
      </c>
      <c r="C291" s="21">
        <v>51</v>
      </c>
      <c r="D291" s="20">
        <v>4350</v>
      </c>
      <c r="E291" s="21" t="s">
        <v>6</v>
      </c>
      <c r="F291" s="20"/>
      <c r="G291" s="22"/>
      <c r="H291" s="17">
        <f t="shared" si="4"/>
        <v>30914.879999999568</v>
      </c>
      <c r="I291" s="11" t="s">
        <v>182</v>
      </c>
    </row>
    <row r="292" spans="1:9" ht="45" x14ac:dyDescent="0.25">
      <c r="A292" s="19" t="s">
        <v>458</v>
      </c>
      <c r="B292" s="18" t="s">
        <v>459</v>
      </c>
      <c r="C292" s="21">
        <v>51</v>
      </c>
      <c r="D292" s="20">
        <v>80500</v>
      </c>
      <c r="E292" s="21" t="s">
        <v>7</v>
      </c>
      <c r="F292" s="20"/>
      <c r="G292" s="22"/>
      <c r="H292" s="17">
        <f t="shared" si="4"/>
        <v>111414.87999999957</v>
      </c>
      <c r="I292" s="7" t="s">
        <v>224</v>
      </c>
    </row>
    <row r="293" spans="1:9" x14ac:dyDescent="0.25">
      <c r="A293" s="19" t="s">
        <v>458</v>
      </c>
      <c r="B293" s="18" t="s">
        <v>8</v>
      </c>
      <c r="C293" s="21" t="s">
        <v>9</v>
      </c>
      <c r="D293" s="20"/>
      <c r="E293" s="21">
        <v>51</v>
      </c>
      <c r="F293" s="20">
        <v>241.5</v>
      </c>
      <c r="G293" s="22"/>
      <c r="H293" s="17">
        <f t="shared" si="4"/>
        <v>111173.37999999957</v>
      </c>
      <c r="I293" s="11" t="s">
        <v>8</v>
      </c>
    </row>
    <row r="294" spans="1:9" x14ac:dyDescent="0.25">
      <c r="A294" s="19" t="s">
        <v>458</v>
      </c>
      <c r="B294" s="18" t="s">
        <v>21</v>
      </c>
      <c r="C294" s="21" t="s">
        <v>13</v>
      </c>
      <c r="D294" s="20"/>
      <c r="E294" s="21">
        <v>51</v>
      </c>
      <c r="F294" s="20">
        <v>3352</v>
      </c>
      <c r="G294" s="22"/>
      <c r="H294" s="17">
        <f t="shared" si="4"/>
        <v>107821.37999999957</v>
      </c>
      <c r="I294" s="11" t="s">
        <v>18</v>
      </c>
    </row>
    <row r="295" spans="1:9" x14ac:dyDescent="0.25">
      <c r="A295" s="19" t="s">
        <v>458</v>
      </c>
      <c r="B295" s="18" t="s">
        <v>21</v>
      </c>
      <c r="C295" s="21" t="s">
        <v>13</v>
      </c>
      <c r="D295" s="20"/>
      <c r="E295" s="21">
        <v>51</v>
      </c>
      <c r="F295" s="20">
        <v>2092</v>
      </c>
      <c r="G295" s="22"/>
      <c r="H295" s="17">
        <f t="shared" si="4"/>
        <v>105729.37999999957</v>
      </c>
      <c r="I295" s="11" t="s">
        <v>41</v>
      </c>
    </row>
    <row r="296" spans="1:9" x14ac:dyDescent="0.25">
      <c r="A296" s="19" t="s">
        <v>458</v>
      </c>
      <c r="B296" s="18" t="s">
        <v>21</v>
      </c>
      <c r="C296" s="21" t="s">
        <v>13</v>
      </c>
      <c r="D296" s="20"/>
      <c r="E296" s="21">
        <v>51</v>
      </c>
      <c r="F296" s="20">
        <v>1793</v>
      </c>
      <c r="G296" s="22"/>
      <c r="H296" s="17">
        <f t="shared" si="4"/>
        <v>103936.37999999957</v>
      </c>
      <c r="I296" s="11" t="s">
        <v>40</v>
      </c>
    </row>
    <row r="297" spans="1:9" x14ac:dyDescent="0.25">
      <c r="A297" s="19" t="s">
        <v>458</v>
      </c>
      <c r="B297" s="18" t="s">
        <v>21</v>
      </c>
      <c r="C297" s="21" t="s">
        <v>13</v>
      </c>
      <c r="D297" s="20"/>
      <c r="E297" s="21">
        <v>51</v>
      </c>
      <c r="F297" s="20">
        <v>142</v>
      </c>
      <c r="G297" s="22"/>
      <c r="H297" s="17">
        <f t="shared" si="4"/>
        <v>103794.37999999957</v>
      </c>
      <c r="I297" s="11" t="s">
        <v>19</v>
      </c>
    </row>
    <row r="298" spans="1:9" x14ac:dyDescent="0.25">
      <c r="A298" s="19" t="s">
        <v>458</v>
      </c>
      <c r="B298" s="18" t="s">
        <v>21</v>
      </c>
      <c r="C298" s="21" t="s">
        <v>13</v>
      </c>
      <c r="D298" s="20"/>
      <c r="E298" s="21">
        <v>51</v>
      </c>
      <c r="F298" s="20">
        <v>121</v>
      </c>
      <c r="G298" s="22"/>
      <c r="H298" s="17">
        <f t="shared" si="4"/>
        <v>103673.37999999957</v>
      </c>
      <c r="I298" s="11" t="s">
        <v>18</v>
      </c>
    </row>
    <row r="299" spans="1:9" x14ac:dyDescent="0.25">
      <c r="A299" s="19" t="s">
        <v>458</v>
      </c>
      <c r="B299" s="18" t="s">
        <v>21</v>
      </c>
      <c r="C299" s="21" t="s">
        <v>13</v>
      </c>
      <c r="D299" s="20"/>
      <c r="E299" s="21">
        <v>51</v>
      </c>
      <c r="F299" s="20">
        <v>776</v>
      </c>
      <c r="G299" s="22"/>
      <c r="H299" s="17">
        <f t="shared" si="4"/>
        <v>102897.37999999957</v>
      </c>
      <c r="I299" s="11" t="s">
        <v>19</v>
      </c>
    </row>
    <row r="300" spans="1:9" x14ac:dyDescent="0.25">
      <c r="A300" s="19" t="s">
        <v>458</v>
      </c>
      <c r="B300" s="18" t="s">
        <v>21</v>
      </c>
      <c r="C300" s="21" t="s">
        <v>13</v>
      </c>
      <c r="D300" s="20"/>
      <c r="E300" s="21">
        <v>51</v>
      </c>
      <c r="F300" s="20">
        <v>660</v>
      </c>
      <c r="G300" s="22"/>
      <c r="H300" s="17">
        <f t="shared" si="4"/>
        <v>102237.37999999957</v>
      </c>
      <c r="I300" s="11" t="s">
        <v>18</v>
      </c>
    </row>
    <row r="301" spans="1:9" x14ac:dyDescent="0.25">
      <c r="A301" s="19" t="s">
        <v>458</v>
      </c>
      <c r="B301" s="18" t="s">
        <v>21</v>
      </c>
      <c r="C301" s="21" t="s">
        <v>13</v>
      </c>
      <c r="D301" s="20"/>
      <c r="E301" s="21">
        <v>51</v>
      </c>
      <c r="F301" s="20">
        <v>22541.599999999999</v>
      </c>
      <c r="G301" s="22"/>
      <c r="H301" s="17">
        <f t="shared" si="4"/>
        <v>79695.779999999562</v>
      </c>
      <c r="I301" s="23" t="s">
        <v>24</v>
      </c>
    </row>
    <row r="302" spans="1:9" x14ac:dyDescent="0.25">
      <c r="A302" s="19" t="s">
        <v>458</v>
      </c>
      <c r="B302" s="18" t="s">
        <v>21</v>
      </c>
      <c r="C302" s="21" t="s">
        <v>13</v>
      </c>
      <c r="D302" s="20"/>
      <c r="E302" s="21">
        <v>51</v>
      </c>
      <c r="F302" s="20">
        <v>8390.4</v>
      </c>
      <c r="G302" s="22"/>
      <c r="H302" s="17">
        <f t="shared" si="4"/>
        <v>71305.379999999568</v>
      </c>
      <c r="I302" s="11" t="s">
        <v>19</v>
      </c>
    </row>
    <row r="303" spans="1:9" x14ac:dyDescent="0.25">
      <c r="A303" s="19" t="s">
        <v>458</v>
      </c>
      <c r="B303" s="18" t="s">
        <v>21</v>
      </c>
      <c r="C303" s="21" t="s">
        <v>13</v>
      </c>
      <c r="D303" s="20"/>
      <c r="E303" s="21">
        <v>51</v>
      </c>
      <c r="F303" s="20">
        <v>7132</v>
      </c>
      <c r="G303" s="22"/>
      <c r="H303" s="17">
        <f t="shared" si="4"/>
        <v>64173.379999999568</v>
      </c>
      <c r="I303" s="11" t="s">
        <v>18</v>
      </c>
    </row>
    <row r="304" spans="1:9" x14ac:dyDescent="0.25">
      <c r="A304" s="19" t="s">
        <v>460</v>
      </c>
      <c r="B304" s="18" t="s">
        <v>8</v>
      </c>
      <c r="C304" s="21" t="s">
        <v>9</v>
      </c>
      <c r="D304" s="20"/>
      <c r="E304" s="21">
        <v>51</v>
      </c>
      <c r="F304" s="20">
        <v>297.5</v>
      </c>
      <c r="G304" s="22"/>
      <c r="H304" s="17">
        <f t="shared" si="4"/>
        <v>63875.879999999568</v>
      </c>
      <c r="I304" s="11" t="s">
        <v>8</v>
      </c>
    </row>
    <row r="305" spans="1:9" x14ac:dyDescent="0.25">
      <c r="A305" s="19" t="s">
        <v>460</v>
      </c>
      <c r="B305" s="18" t="s">
        <v>21</v>
      </c>
      <c r="C305" s="21" t="s">
        <v>13</v>
      </c>
      <c r="D305" s="20"/>
      <c r="E305" s="21">
        <v>51</v>
      </c>
      <c r="F305" s="20">
        <v>718</v>
      </c>
      <c r="G305" s="22"/>
      <c r="H305" s="17">
        <f t="shared" si="4"/>
        <v>63157.879999999568</v>
      </c>
      <c r="I305" s="11" t="s">
        <v>19</v>
      </c>
    </row>
    <row r="306" spans="1:9" x14ac:dyDescent="0.25">
      <c r="A306" s="19" t="s">
        <v>460</v>
      </c>
      <c r="B306" s="18" t="s">
        <v>21</v>
      </c>
      <c r="C306" s="21" t="s">
        <v>13</v>
      </c>
      <c r="D306" s="20"/>
      <c r="E306" s="21">
        <v>51</v>
      </c>
      <c r="F306" s="20">
        <v>610</v>
      </c>
      <c r="G306" s="22"/>
      <c r="H306" s="17">
        <f t="shared" si="4"/>
        <v>62547.879999999568</v>
      </c>
      <c r="I306" s="11" t="s">
        <v>18</v>
      </c>
    </row>
    <row r="307" spans="1:9" x14ac:dyDescent="0.25">
      <c r="A307" s="19" t="s">
        <v>460</v>
      </c>
      <c r="B307" s="18" t="s">
        <v>8</v>
      </c>
      <c r="C307" s="21" t="s">
        <v>9</v>
      </c>
      <c r="D307" s="20"/>
      <c r="E307" s="21">
        <v>51</v>
      </c>
      <c r="F307" s="20">
        <v>250</v>
      </c>
      <c r="G307" s="22"/>
      <c r="H307" s="17">
        <f t="shared" si="4"/>
        <v>62297.879999999568</v>
      </c>
      <c r="I307" s="11" t="s">
        <v>8</v>
      </c>
    </row>
    <row r="308" spans="1:9" ht="30" x14ac:dyDescent="0.25">
      <c r="A308" s="19" t="s">
        <v>460</v>
      </c>
      <c r="B308" s="18" t="s">
        <v>461</v>
      </c>
      <c r="C308" s="21" t="s">
        <v>12</v>
      </c>
      <c r="D308" s="20"/>
      <c r="E308" s="21">
        <v>51</v>
      </c>
      <c r="F308" s="20">
        <v>8500</v>
      </c>
      <c r="G308" s="22"/>
      <c r="H308" s="17">
        <f t="shared" si="4"/>
        <v>53797.879999999568</v>
      </c>
      <c r="I308" s="11" t="s">
        <v>18</v>
      </c>
    </row>
    <row r="309" spans="1:9" x14ac:dyDescent="0.25">
      <c r="A309" s="24" t="s">
        <v>460</v>
      </c>
      <c r="B309" s="25" t="s">
        <v>462</v>
      </c>
      <c r="C309" s="21">
        <v>70</v>
      </c>
      <c r="D309" s="123"/>
      <c r="E309" s="21">
        <v>51</v>
      </c>
      <c r="F309" s="20">
        <v>10000</v>
      </c>
      <c r="G309" s="22"/>
      <c r="H309" s="17">
        <f t="shared" si="4"/>
        <v>43797.879999999568</v>
      </c>
      <c r="I309" s="7" t="s">
        <v>19</v>
      </c>
    </row>
    <row r="310" spans="1:9" x14ac:dyDescent="0.25">
      <c r="A310" s="8" t="s">
        <v>460</v>
      </c>
      <c r="B310" s="18" t="s">
        <v>463</v>
      </c>
      <c r="C310" s="21">
        <v>51</v>
      </c>
      <c r="D310" s="20">
        <v>7260</v>
      </c>
      <c r="E310" s="21" t="s">
        <v>25</v>
      </c>
      <c r="F310" s="20"/>
      <c r="G310" s="22"/>
      <c r="H310" s="17">
        <f t="shared" si="4"/>
        <v>51057.879999999568</v>
      </c>
      <c r="I310" s="11" t="s">
        <v>204</v>
      </c>
    </row>
    <row r="311" spans="1:9" x14ac:dyDescent="0.25">
      <c r="A311" s="8" t="s">
        <v>460</v>
      </c>
      <c r="B311" s="18" t="s">
        <v>464</v>
      </c>
      <c r="C311" s="21">
        <v>51</v>
      </c>
      <c r="D311" s="20">
        <v>7140</v>
      </c>
      <c r="E311" s="21" t="s">
        <v>25</v>
      </c>
      <c r="F311" s="20"/>
      <c r="G311" s="22"/>
      <c r="H311" s="17">
        <f t="shared" si="4"/>
        <v>58197.879999999568</v>
      </c>
      <c r="I311" s="11" t="s">
        <v>204</v>
      </c>
    </row>
    <row r="312" spans="1:9" x14ac:dyDescent="0.25">
      <c r="A312" s="19" t="s">
        <v>460</v>
      </c>
      <c r="B312" s="18" t="s">
        <v>465</v>
      </c>
      <c r="C312" s="21">
        <v>51</v>
      </c>
      <c r="D312" s="20">
        <v>2000</v>
      </c>
      <c r="E312" s="21" t="s">
        <v>27</v>
      </c>
      <c r="F312" s="20"/>
      <c r="G312" s="22"/>
      <c r="H312" s="17">
        <f t="shared" si="4"/>
        <v>60197.879999999568</v>
      </c>
      <c r="I312" s="11" t="s">
        <v>318</v>
      </c>
    </row>
    <row r="313" spans="1:9" x14ac:dyDescent="0.25">
      <c r="A313" s="19" t="s">
        <v>460</v>
      </c>
      <c r="B313" s="18" t="s">
        <v>466</v>
      </c>
      <c r="C313" s="21">
        <v>51</v>
      </c>
      <c r="D313" s="20">
        <v>2000</v>
      </c>
      <c r="E313" s="21" t="s">
        <v>27</v>
      </c>
      <c r="F313" s="20"/>
      <c r="G313" s="22"/>
      <c r="H313" s="17">
        <f t="shared" si="4"/>
        <v>62197.879999999568</v>
      </c>
      <c r="I313" s="11" t="s">
        <v>318</v>
      </c>
    </row>
    <row r="314" spans="1:9" x14ac:dyDescent="0.25">
      <c r="A314" s="19" t="s">
        <v>467</v>
      </c>
      <c r="B314" s="18" t="s">
        <v>8</v>
      </c>
      <c r="C314" s="21" t="s">
        <v>9</v>
      </c>
      <c r="D314" s="20"/>
      <c r="E314" s="21">
        <v>51</v>
      </c>
      <c r="F314" s="20">
        <v>49</v>
      </c>
      <c r="G314" s="22"/>
      <c r="H314" s="17">
        <f t="shared" si="4"/>
        <v>62148.879999999568</v>
      </c>
      <c r="I314" s="11" t="s">
        <v>8</v>
      </c>
    </row>
    <row r="315" spans="1:9" x14ac:dyDescent="0.25">
      <c r="A315" s="19" t="s">
        <v>467</v>
      </c>
      <c r="B315" s="18" t="s">
        <v>8</v>
      </c>
      <c r="C315" s="21" t="s">
        <v>9</v>
      </c>
      <c r="D315" s="20"/>
      <c r="E315" s="21">
        <v>51</v>
      </c>
      <c r="F315" s="20">
        <v>790</v>
      </c>
      <c r="G315" s="22"/>
      <c r="H315" s="17">
        <f t="shared" si="4"/>
        <v>61358.879999999568</v>
      </c>
      <c r="I315" s="11" t="s">
        <v>8</v>
      </c>
    </row>
    <row r="316" spans="1:9" ht="30" x14ac:dyDescent="0.25">
      <c r="A316" s="19" t="s">
        <v>467</v>
      </c>
      <c r="B316" s="18" t="s">
        <v>468</v>
      </c>
      <c r="C316" s="21">
        <v>60</v>
      </c>
      <c r="D316" s="20"/>
      <c r="E316" s="21">
        <v>51</v>
      </c>
      <c r="F316" s="20">
        <v>8140</v>
      </c>
      <c r="G316" s="22"/>
      <c r="H316" s="17">
        <f t="shared" si="4"/>
        <v>53218.879999999568</v>
      </c>
      <c r="I316" s="11" t="s">
        <v>469</v>
      </c>
    </row>
    <row r="317" spans="1:9" ht="30" x14ac:dyDescent="0.25">
      <c r="A317" s="8" t="s">
        <v>470</v>
      </c>
      <c r="B317" s="18" t="s">
        <v>471</v>
      </c>
      <c r="C317" s="21">
        <v>51</v>
      </c>
      <c r="D317" s="20">
        <v>8840</v>
      </c>
      <c r="E317" s="21" t="s">
        <v>25</v>
      </c>
      <c r="F317" s="20"/>
      <c r="G317" s="22"/>
      <c r="H317" s="17">
        <f t="shared" si="4"/>
        <v>62058.879999999568</v>
      </c>
      <c r="I317" s="11" t="s">
        <v>204</v>
      </c>
    </row>
    <row r="318" spans="1:9" ht="30" x14ac:dyDescent="0.25">
      <c r="A318" s="8" t="s">
        <v>470</v>
      </c>
      <c r="B318" s="18" t="s">
        <v>472</v>
      </c>
      <c r="C318" s="21">
        <v>51</v>
      </c>
      <c r="D318" s="20">
        <v>3000</v>
      </c>
      <c r="E318" s="21" t="s">
        <v>25</v>
      </c>
      <c r="F318" s="20"/>
      <c r="G318" s="22"/>
      <c r="H318" s="17">
        <f t="shared" si="4"/>
        <v>65058.879999999568</v>
      </c>
      <c r="I318" s="11" t="s">
        <v>204</v>
      </c>
    </row>
    <row r="319" spans="1:9" ht="30" x14ac:dyDescent="0.25">
      <c r="A319" s="19" t="s">
        <v>470</v>
      </c>
      <c r="B319" s="18" t="s">
        <v>473</v>
      </c>
      <c r="C319" s="21">
        <v>51</v>
      </c>
      <c r="D319" s="20">
        <v>1000</v>
      </c>
      <c r="E319" s="21" t="s">
        <v>25</v>
      </c>
      <c r="F319" s="20"/>
      <c r="G319" s="22"/>
      <c r="H319" s="17">
        <f t="shared" si="4"/>
        <v>66058.879999999568</v>
      </c>
      <c r="I319" s="11" t="s">
        <v>204</v>
      </c>
    </row>
    <row r="320" spans="1:9" x14ac:dyDescent="0.25">
      <c r="A320" s="19" t="s">
        <v>470</v>
      </c>
      <c r="B320" s="18" t="s">
        <v>474</v>
      </c>
      <c r="C320" s="21">
        <v>51</v>
      </c>
      <c r="D320" s="20">
        <v>500</v>
      </c>
      <c r="E320" s="21" t="s">
        <v>5</v>
      </c>
      <c r="F320" s="20"/>
      <c r="G320" s="22"/>
      <c r="H320" s="17">
        <f t="shared" si="4"/>
        <v>66558.879999999568</v>
      </c>
      <c r="I320" s="11" t="s">
        <v>15</v>
      </c>
    </row>
    <row r="321" spans="1:9" ht="30" x14ac:dyDescent="0.25">
      <c r="A321" s="19" t="s">
        <v>470</v>
      </c>
      <c r="B321" s="18" t="s">
        <v>471</v>
      </c>
      <c r="C321" s="21">
        <v>51</v>
      </c>
      <c r="D321" s="20">
        <v>2000</v>
      </c>
      <c r="E321" s="21" t="s">
        <v>27</v>
      </c>
      <c r="F321" s="20"/>
      <c r="G321" s="22"/>
      <c r="H321" s="17">
        <f t="shared" si="4"/>
        <v>68558.879999999568</v>
      </c>
      <c r="I321" s="11" t="s">
        <v>318</v>
      </c>
    </row>
    <row r="322" spans="1:9" x14ac:dyDescent="0.25">
      <c r="A322" s="8" t="s">
        <v>475</v>
      </c>
      <c r="B322" s="18" t="s">
        <v>476</v>
      </c>
      <c r="C322" s="21">
        <v>51</v>
      </c>
      <c r="D322" s="20">
        <v>7110</v>
      </c>
      <c r="E322" s="21" t="s">
        <v>25</v>
      </c>
      <c r="F322" s="20"/>
      <c r="G322" s="22"/>
      <c r="H322" s="17">
        <f t="shared" si="4"/>
        <v>75668.879999999568</v>
      </c>
      <c r="I322" s="11" t="s">
        <v>204</v>
      </c>
    </row>
    <row r="323" spans="1:9" x14ac:dyDescent="0.25">
      <c r="A323" s="19" t="s">
        <v>475</v>
      </c>
      <c r="B323" s="18" t="s">
        <v>476</v>
      </c>
      <c r="C323" s="21">
        <v>51</v>
      </c>
      <c r="D323" s="20">
        <v>2000</v>
      </c>
      <c r="E323" s="21" t="s">
        <v>27</v>
      </c>
      <c r="F323" s="20"/>
      <c r="G323" s="22"/>
      <c r="H323" s="17">
        <f t="shared" si="4"/>
        <v>77668.879999999568</v>
      </c>
      <c r="I323" s="11" t="s">
        <v>318</v>
      </c>
    </row>
    <row r="324" spans="1:9" x14ac:dyDescent="0.25">
      <c r="A324" s="19" t="s">
        <v>475</v>
      </c>
      <c r="B324" s="18" t="s">
        <v>476</v>
      </c>
      <c r="C324" s="21">
        <v>51</v>
      </c>
      <c r="D324" s="20">
        <v>40</v>
      </c>
      <c r="E324" s="21" t="s">
        <v>31</v>
      </c>
      <c r="F324" s="20"/>
      <c r="G324" s="22"/>
      <c r="H324" s="17">
        <f t="shared" ref="H324:H387" si="5">H323+D324-F324</f>
        <v>77708.879999999568</v>
      </c>
      <c r="I324" s="11" t="s">
        <v>477</v>
      </c>
    </row>
    <row r="325" spans="1:9" ht="30" x14ac:dyDescent="0.25">
      <c r="A325" s="19" t="s">
        <v>478</v>
      </c>
      <c r="B325" s="18" t="s">
        <v>479</v>
      </c>
      <c r="C325" s="21">
        <v>51</v>
      </c>
      <c r="D325" s="20">
        <v>12910</v>
      </c>
      <c r="E325" s="21" t="s">
        <v>25</v>
      </c>
      <c r="F325" s="20"/>
      <c r="G325" s="22"/>
      <c r="H325" s="17">
        <f t="shared" si="5"/>
        <v>90618.879999999568</v>
      </c>
      <c r="I325" s="11" t="s">
        <v>204</v>
      </c>
    </row>
    <row r="326" spans="1:9" ht="30" x14ac:dyDescent="0.25">
      <c r="A326" s="19" t="s">
        <v>478</v>
      </c>
      <c r="B326" s="18" t="s">
        <v>480</v>
      </c>
      <c r="C326" s="21">
        <v>51</v>
      </c>
      <c r="D326" s="20">
        <v>3949</v>
      </c>
      <c r="E326" s="21" t="s">
        <v>6</v>
      </c>
      <c r="F326" s="20"/>
      <c r="G326" s="22"/>
      <c r="H326" s="17">
        <f t="shared" si="5"/>
        <v>94567.879999999568</v>
      </c>
      <c r="I326" s="11" t="s">
        <v>182</v>
      </c>
    </row>
    <row r="327" spans="1:9" ht="30" x14ac:dyDescent="0.25">
      <c r="A327" s="19" t="s">
        <v>478</v>
      </c>
      <c r="B327" s="18" t="s">
        <v>479</v>
      </c>
      <c r="C327" s="21">
        <v>51</v>
      </c>
      <c r="D327" s="20">
        <v>2000</v>
      </c>
      <c r="E327" s="21" t="s">
        <v>27</v>
      </c>
      <c r="F327" s="20"/>
      <c r="G327" s="22"/>
      <c r="H327" s="17">
        <f t="shared" si="5"/>
        <v>96567.879999999568</v>
      </c>
      <c r="I327" s="11" t="s">
        <v>318</v>
      </c>
    </row>
    <row r="328" spans="1:9" ht="30" x14ac:dyDescent="0.25">
      <c r="A328" s="19" t="s">
        <v>481</v>
      </c>
      <c r="B328" s="18" t="s">
        <v>482</v>
      </c>
      <c r="C328" s="21">
        <v>51</v>
      </c>
      <c r="D328" s="20">
        <v>18405</v>
      </c>
      <c r="E328" s="21" t="s">
        <v>6</v>
      </c>
      <c r="F328" s="20"/>
      <c r="G328" s="22"/>
      <c r="H328" s="17">
        <f t="shared" si="5"/>
        <v>114972.87999999957</v>
      </c>
      <c r="I328" s="11" t="s">
        <v>182</v>
      </c>
    </row>
    <row r="329" spans="1:9" x14ac:dyDescent="0.25">
      <c r="A329" s="19" t="s">
        <v>481</v>
      </c>
      <c r="B329" s="18" t="s">
        <v>483</v>
      </c>
      <c r="C329" s="21">
        <v>51</v>
      </c>
      <c r="D329" s="20">
        <v>7660</v>
      </c>
      <c r="E329" s="21" t="s">
        <v>25</v>
      </c>
      <c r="F329" s="20"/>
      <c r="G329" s="22"/>
      <c r="H329" s="17">
        <f t="shared" si="5"/>
        <v>122632.87999999957</v>
      </c>
      <c r="I329" s="11" t="s">
        <v>204</v>
      </c>
    </row>
    <row r="330" spans="1:9" x14ac:dyDescent="0.25">
      <c r="A330" s="19" t="s">
        <v>481</v>
      </c>
      <c r="B330" s="18" t="s">
        <v>484</v>
      </c>
      <c r="C330" s="21">
        <v>51</v>
      </c>
      <c r="D330" s="20">
        <v>7490</v>
      </c>
      <c r="E330" s="21" t="s">
        <v>25</v>
      </c>
      <c r="F330" s="20"/>
      <c r="G330" s="22"/>
      <c r="H330" s="17">
        <f t="shared" si="5"/>
        <v>130122.87999999957</v>
      </c>
      <c r="I330" s="11" t="s">
        <v>204</v>
      </c>
    </row>
    <row r="331" spans="1:9" x14ac:dyDescent="0.25">
      <c r="A331" s="19" t="s">
        <v>481</v>
      </c>
      <c r="B331" s="18" t="s">
        <v>449</v>
      </c>
      <c r="C331" s="21">
        <v>51</v>
      </c>
      <c r="D331" s="20">
        <v>7400</v>
      </c>
      <c r="E331" s="21" t="s">
        <v>6</v>
      </c>
      <c r="F331" s="20"/>
      <c r="G331" s="22"/>
      <c r="H331" s="17">
        <f t="shared" si="5"/>
        <v>137522.87999999957</v>
      </c>
      <c r="I331" s="11" t="s">
        <v>182</v>
      </c>
    </row>
    <row r="332" spans="1:9" x14ac:dyDescent="0.25">
      <c r="A332" s="19" t="s">
        <v>481</v>
      </c>
      <c r="B332" s="18" t="s">
        <v>485</v>
      </c>
      <c r="C332" s="21">
        <v>51</v>
      </c>
      <c r="D332" s="20">
        <v>2000</v>
      </c>
      <c r="E332" s="21" t="s">
        <v>27</v>
      </c>
      <c r="F332" s="20"/>
      <c r="G332" s="22"/>
      <c r="H332" s="17">
        <f t="shared" si="5"/>
        <v>139522.87999999957</v>
      </c>
      <c r="I332" s="11" t="s">
        <v>318</v>
      </c>
    </row>
    <row r="333" spans="1:9" x14ac:dyDescent="0.25">
      <c r="A333" s="19" t="s">
        <v>481</v>
      </c>
      <c r="B333" s="18" t="s">
        <v>486</v>
      </c>
      <c r="C333" s="21">
        <v>51</v>
      </c>
      <c r="D333" s="20">
        <v>2000</v>
      </c>
      <c r="E333" s="21" t="s">
        <v>27</v>
      </c>
      <c r="F333" s="20"/>
      <c r="G333" s="22"/>
      <c r="H333" s="17">
        <f t="shared" si="5"/>
        <v>141522.87999999957</v>
      </c>
      <c r="I333" s="11" t="s">
        <v>318</v>
      </c>
    </row>
    <row r="334" spans="1:9" ht="30" x14ac:dyDescent="0.25">
      <c r="A334" s="19" t="s">
        <v>487</v>
      </c>
      <c r="B334" s="18" t="s">
        <v>488</v>
      </c>
      <c r="C334" s="21">
        <v>51</v>
      </c>
      <c r="D334" s="20">
        <v>1575</v>
      </c>
      <c r="E334" s="21" t="s">
        <v>6</v>
      </c>
      <c r="F334" s="20"/>
      <c r="G334" s="22"/>
      <c r="H334" s="17">
        <f t="shared" si="5"/>
        <v>143097.87999999957</v>
      </c>
      <c r="I334" s="11" t="s">
        <v>182</v>
      </c>
    </row>
    <row r="335" spans="1:9" ht="30" x14ac:dyDescent="0.25">
      <c r="A335" s="19" t="s">
        <v>489</v>
      </c>
      <c r="B335" s="18" t="s">
        <v>490</v>
      </c>
      <c r="C335" s="21">
        <v>51</v>
      </c>
      <c r="D335" s="20">
        <v>11350</v>
      </c>
      <c r="E335" s="21" t="s">
        <v>25</v>
      </c>
      <c r="F335" s="20"/>
      <c r="G335" s="22"/>
      <c r="H335" s="17">
        <f t="shared" si="5"/>
        <v>154447.87999999957</v>
      </c>
      <c r="I335" s="11" t="s">
        <v>204</v>
      </c>
    </row>
    <row r="336" spans="1:9" ht="30" x14ac:dyDescent="0.25">
      <c r="A336" s="19" t="s">
        <v>489</v>
      </c>
      <c r="B336" s="18" t="s">
        <v>490</v>
      </c>
      <c r="C336" s="21">
        <v>51</v>
      </c>
      <c r="D336" s="20">
        <v>2000</v>
      </c>
      <c r="E336" s="21" t="s">
        <v>27</v>
      </c>
      <c r="F336" s="20"/>
      <c r="G336" s="22"/>
      <c r="H336" s="17">
        <f t="shared" si="5"/>
        <v>156447.87999999957</v>
      </c>
      <c r="I336" s="11" t="s">
        <v>318</v>
      </c>
    </row>
    <row r="337" spans="1:9" ht="30" x14ac:dyDescent="0.25">
      <c r="A337" s="19" t="s">
        <v>489</v>
      </c>
      <c r="B337" s="18" t="s">
        <v>490</v>
      </c>
      <c r="C337" s="21">
        <v>51</v>
      </c>
      <c r="D337" s="20">
        <v>2094.5</v>
      </c>
      <c r="E337" s="21" t="s">
        <v>6</v>
      </c>
      <c r="F337" s="20"/>
      <c r="G337" s="22"/>
      <c r="H337" s="17">
        <f t="shared" si="5"/>
        <v>158542.37999999957</v>
      </c>
      <c r="I337" s="11" t="s">
        <v>182</v>
      </c>
    </row>
    <row r="338" spans="1:9" ht="45" x14ac:dyDescent="0.25">
      <c r="A338" s="19" t="s">
        <v>491</v>
      </c>
      <c r="B338" s="18" t="s">
        <v>492</v>
      </c>
      <c r="C338" s="21">
        <v>51</v>
      </c>
      <c r="D338" s="20">
        <v>203000</v>
      </c>
      <c r="E338" s="21" t="s">
        <v>7</v>
      </c>
      <c r="F338" s="20"/>
      <c r="G338" s="22"/>
      <c r="H338" s="17">
        <f t="shared" si="5"/>
        <v>361542.37999999954</v>
      </c>
      <c r="I338" s="7" t="s">
        <v>224</v>
      </c>
    </row>
    <row r="339" spans="1:9" x14ac:dyDescent="0.25">
      <c r="A339" s="24" t="s">
        <v>491</v>
      </c>
      <c r="B339" s="25" t="s">
        <v>8</v>
      </c>
      <c r="C339" s="21" t="s">
        <v>9</v>
      </c>
      <c r="D339" s="123"/>
      <c r="E339" s="21">
        <v>51</v>
      </c>
      <c r="F339" s="20">
        <v>459</v>
      </c>
      <c r="G339" s="22"/>
      <c r="H339" s="17">
        <f t="shared" si="5"/>
        <v>361083.37999999954</v>
      </c>
      <c r="I339" s="11" t="s">
        <v>8</v>
      </c>
    </row>
    <row r="340" spans="1:9" ht="30" x14ac:dyDescent="0.25">
      <c r="A340" s="8" t="s">
        <v>491</v>
      </c>
      <c r="B340" s="18" t="s">
        <v>493</v>
      </c>
      <c r="C340" s="21">
        <v>60</v>
      </c>
      <c r="D340" s="20"/>
      <c r="E340" s="21">
        <v>51</v>
      </c>
      <c r="F340" s="20">
        <v>42000</v>
      </c>
      <c r="G340" s="22"/>
      <c r="H340" s="17">
        <f t="shared" si="5"/>
        <v>319083.37999999954</v>
      </c>
      <c r="I340" s="11" t="s">
        <v>22</v>
      </c>
    </row>
    <row r="341" spans="1:9" ht="30" x14ac:dyDescent="0.25">
      <c r="A341" s="8" t="s">
        <v>491</v>
      </c>
      <c r="B341" s="18" t="s">
        <v>494</v>
      </c>
      <c r="C341" s="21">
        <v>60</v>
      </c>
      <c r="D341" s="20"/>
      <c r="E341" s="21">
        <v>51</v>
      </c>
      <c r="F341" s="20">
        <v>120000</v>
      </c>
      <c r="G341" s="22"/>
      <c r="H341" s="17">
        <f t="shared" si="5"/>
        <v>199083.37999999954</v>
      </c>
      <c r="I341" s="11" t="s">
        <v>23</v>
      </c>
    </row>
    <row r="342" spans="1:9" ht="30" x14ac:dyDescent="0.25">
      <c r="A342" s="19" t="s">
        <v>491</v>
      </c>
      <c r="B342" s="18" t="s">
        <v>495</v>
      </c>
      <c r="C342" s="21">
        <v>60</v>
      </c>
      <c r="D342" s="20"/>
      <c r="E342" s="21">
        <v>51</v>
      </c>
      <c r="F342" s="20">
        <v>146888</v>
      </c>
      <c r="G342" s="22"/>
      <c r="H342" s="17">
        <f t="shared" si="5"/>
        <v>52195.379999999539</v>
      </c>
      <c r="I342" s="11" t="s">
        <v>188</v>
      </c>
    </row>
    <row r="343" spans="1:9" x14ac:dyDescent="0.25">
      <c r="A343" s="19" t="s">
        <v>496</v>
      </c>
      <c r="B343" s="18" t="s">
        <v>497</v>
      </c>
      <c r="C343" s="21">
        <v>51</v>
      </c>
      <c r="D343" s="20">
        <v>13200</v>
      </c>
      <c r="E343" s="21" t="s">
        <v>25</v>
      </c>
      <c r="F343" s="20"/>
      <c r="G343" s="22"/>
      <c r="H343" s="17">
        <f t="shared" si="5"/>
        <v>65395.379999999539</v>
      </c>
      <c r="I343" s="11" t="s">
        <v>204</v>
      </c>
    </row>
    <row r="344" spans="1:9" x14ac:dyDescent="0.25">
      <c r="A344" s="19" t="s">
        <v>496</v>
      </c>
      <c r="B344" s="18" t="s">
        <v>498</v>
      </c>
      <c r="C344" s="21">
        <v>51</v>
      </c>
      <c r="D344" s="20">
        <v>8910</v>
      </c>
      <c r="E344" s="21" t="s">
        <v>25</v>
      </c>
      <c r="F344" s="20"/>
      <c r="G344" s="22"/>
      <c r="H344" s="17">
        <f t="shared" si="5"/>
        <v>74305.379999999539</v>
      </c>
      <c r="I344" s="11" t="s">
        <v>204</v>
      </c>
    </row>
    <row r="345" spans="1:9" x14ac:dyDescent="0.25">
      <c r="A345" s="19" t="s">
        <v>496</v>
      </c>
      <c r="B345" s="18" t="s">
        <v>499</v>
      </c>
      <c r="C345" s="21">
        <v>51</v>
      </c>
      <c r="D345" s="20">
        <v>8370</v>
      </c>
      <c r="E345" s="21" t="s">
        <v>25</v>
      </c>
      <c r="F345" s="20"/>
      <c r="G345" s="22"/>
      <c r="H345" s="17">
        <f t="shared" si="5"/>
        <v>82675.379999999539</v>
      </c>
      <c r="I345" s="11" t="s">
        <v>204</v>
      </c>
    </row>
    <row r="346" spans="1:9" x14ac:dyDescent="0.25">
      <c r="A346" s="19" t="s">
        <v>496</v>
      </c>
      <c r="B346" s="18" t="s">
        <v>500</v>
      </c>
      <c r="C346" s="21">
        <v>51</v>
      </c>
      <c r="D346" s="20">
        <v>7130</v>
      </c>
      <c r="E346" s="21" t="s">
        <v>25</v>
      </c>
      <c r="F346" s="20"/>
      <c r="G346" s="22"/>
      <c r="H346" s="17">
        <f t="shared" si="5"/>
        <v>89805.379999999539</v>
      </c>
      <c r="I346" s="11" t="s">
        <v>204</v>
      </c>
    </row>
    <row r="347" spans="1:9" x14ac:dyDescent="0.25">
      <c r="A347" s="8" t="s">
        <v>496</v>
      </c>
      <c r="B347" s="18" t="s">
        <v>501</v>
      </c>
      <c r="C347" s="21">
        <v>51</v>
      </c>
      <c r="D347" s="20">
        <v>6970</v>
      </c>
      <c r="E347" s="21" t="s">
        <v>25</v>
      </c>
      <c r="F347" s="20"/>
      <c r="G347" s="22"/>
      <c r="H347" s="17">
        <f t="shared" si="5"/>
        <v>96775.379999999539</v>
      </c>
      <c r="I347" s="11" t="s">
        <v>204</v>
      </c>
    </row>
    <row r="348" spans="1:9" x14ac:dyDescent="0.25">
      <c r="A348" s="19" t="s">
        <v>496</v>
      </c>
      <c r="B348" s="18" t="s">
        <v>502</v>
      </c>
      <c r="C348" s="21">
        <v>51</v>
      </c>
      <c r="D348" s="20">
        <v>6400</v>
      </c>
      <c r="E348" s="21" t="s">
        <v>25</v>
      </c>
      <c r="F348" s="20"/>
      <c r="G348" s="22"/>
      <c r="H348" s="17">
        <f t="shared" si="5"/>
        <v>103175.37999999954</v>
      </c>
      <c r="I348" s="11" t="s">
        <v>204</v>
      </c>
    </row>
    <row r="349" spans="1:9" x14ac:dyDescent="0.25">
      <c r="A349" s="19" t="s">
        <v>496</v>
      </c>
      <c r="B349" s="18" t="s">
        <v>503</v>
      </c>
      <c r="C349" s="21">
        <v>51</v>
      </c>
      <c r="D349" s="20">
        <v>2000</v>
      </c>
      <c r="E349" s="21" t="s">
        <v>27</v>
      </c>
      <c r="F349" s="20"/>
      <c r="G349" s="22"/>
      <c r="H349" s="17">
        <f t="shared" si="5"/>
        <v>105175.37999999954</v>
      </c>
      <c r="I349" s="11" t="s">
        <v>318</v>
      </c>
    </row>
    <row r="350" spans="1:9" x14ac:dyDescent="0.25">
      <c r="A350" s="19" t="s">
        <v>496</v>
      </c>
      <c r="B350" s="18" t="s">
        <v>504</v>
      </c>
      <c r="C350" s="21">
        <v>51</v>
      </c>
      <c r="D350" s="20">
        <v>2000</v>
      </c>
      <c r="E350" s="21" t="s">
        <v>27</v>
      </c>
      <c r="F350" s="20"/>
      <c r="G350" s="22"/>
      <c r="H350" s="17">
        <f t="shared" si="5"/>
        <v>107175.37999999954</v>
      </c>
      <c r="I350" s="11" t="s">
        <v>318</v>
      </c>
    </row>
    <row r="351" spans="1:9" x14ac:dyDescent="0.25">
      <c r="A351" s="8" t="s">
        <v>496</v>
      </c>
      <c r="B351" s="18" t="s">
        <v>505</v>
      </c>
      <c r="C351" s="21">
        <v>51</v>
      </c>
      <c r="D351" s="20">
        <v>2000</v>
      </c>
      <c r="E351" s="21" t="s">
        <v>27</v>
      </c>
      <c r="F351" s="20"/>
      <c r="G351" s="22"/>
      <c r="H351" s="17">
        <f t="shared" si="5"/>
        <v>109175.37999999954</v>
      </c>
      <c r="I351" s="11" t="s">
        <v>318</v>
      </c>
    </row>
    <row r="352" spans="1:9" x14ac:dyDescent="0.25">
      <c r="A352" s="19" t="s">
        <v>496</v>
      </c>
      <c r="B352" s="18" t="s">
        <v>506</v>
      </c>
      <c r="C352" s="21">
        <v>51</v>
      </c>
      <c r="D352" s="20">
        <v>2000</v>
      </c>
      <c r="E352" s="21" t="s">
        <v>27</v>
      </c>
      <c r="F352" s="20"/>
      <c r="G352" s="22"/>
      <c r="H352" s="17">
        <f t="shared" si="5"/>
        <v>111175.37999999954</v>
      </c>
      <c r="I352" s="11" t="s">
        <v>318</v>
      </c>
    </row>
    <row r="353" spans="1:9" x14ac:dyDescent="0.25">
      <c r="A353" s="19" t="s">
        <v>496</v>
      </c>
      <c r="B353" s="18" t="s">
        <v>507</v>
      </c>
      <c r="C353" s="21">
        <v>51</v>
      </c>
      <c r="D353" s="20">
        <v>2000</v>
      </c>
      <c r="E353" s="21" t="s">
        <v>27</v>
      </c>
      <c r="F353" s="20"/>
      <c r="G353" s="22"/>
      <c r="H353" s="17">
        <f t="shared" si="5"/>
        <v>113175.37999999954</v>
      </c>
      <c r="I353" s="11" t="s">
        <v>318</v>
      </c>
    </row>
    <row r="354" spans="1:9" x14ac:dyDescent="0.25">
      <c r="A354" s="19" t="s">
        <v>496</v>
      </c>
      <c r="B354" s="18" t="s">
        <v>508</v>
      </c>
      <c r="C354" s="21">
        <v>51</v>
      </c>
      <c r="D354" s="20">
        <v>2000</v>
      </c>
      <c r="E354" s="21" t="s">
        <v>27</v>
      </c>
      <c r="F354" s="20"/>
      <c r="G354" s="22"/>
      <c r="H354" s="17">
        <f t="shared" si="5"/>
        <v>115175.37999999954</v>
      </c>
      <c r="I354" s="11" t="s">
        <v>318</v>
      </c>
    </row>
    <row r="355" spans="1:9" ht="30" x14ac:dyDescent="0.25">
      <c r="A355" s="19" t="s">
        <v>509</v>
      </c>
      <c r="B355" s="18" t="s">
        <v>510</v>
      </c>
      <c r="C355" s="21">
        <v>51</v>
      </c>
      <c r="D355" s="20">
        <v>2055</v>
      </c>
      <c r="E355" s="21" t="s">
        <v>6</v>
      </c>
      <c r="F355" s="20"/>
      <c r="G355" s="22"/>
      <c r="H355" s="17">
        <f t="shared" si="5"/>
        <v>117230.37999999954</v>
      </c>
      <c r="I355" s="11" t="s">
        <v>182</v>
      </c>
    </row>
    <row r="356" spans="1:9" ht="30" x14ac:dyDescent="0.25">
      <c r="A356" s="19" t="s">
        <v>509</v>
      </c>
      <c r="B356" s="18" t="s">
        <v>511</v>
      </c>
      <c r="C356" s="21">
        <v>51</v>
      </c>
      <c r="D356" s="20">
        <v>817.5</v>
      </c>
      <c r="E356" s="21" t="s">
        <v>6</v>
      </c>
      <c r="F356" s="20"/>
      <c r="G356" s="22"/>
      <c r="H356" s="17">
        <f t="shared" si="5"/>
        <v>118047.87999999954</v>
      </c>
      <c r="I356" s="11" t="s">
        <v>182</v>
      </c>
    </row>
    <row r="357" spans="1:9" x14ac:dyDescent="0.25">
      <c r="A357" s="19" t="s">
        <v>509</v>
      </c>
      <c r="B357" s="18" t="s">
        <v>8</v>
      </c>
      <c r="C357" s="21" t="s">
        <v>9</v>
      </c>
      <c r="D357" s="20"/>
      <c r="E357" s="21">
        <v>51</v>
      </c>
      <c r="F357" s="20">
        <v>2.5</v>
      </c>
      <c r="G357" s="22"/>
      <c r="H357" s="17">
        <f t="shared" si="5"/>
        <v>118045.37999999954</v>
      </c>
      <c r="I357" s="11" t="s">
        <v>8</v>
      </c>
    </row>
    <row r="358" spans="1:9" ht="30" x14ac:dyDescent="0.25">
      <c r="A358" s="19" t="s">
        <v>509</v>
      </c>
      <c r="B358" s="18" t="s">
        <v>512</v>
      </c>
      <c r="C358" s="21" t="s">
        <v>12</v>
      </c>
      <c r="D358" s="20"/>
      <c r="E358" s="21">
        <v>51</v>
      </c>
      <c r="F358" s="20">
        <v>100</v>
      </c>
      <c r="G358" s="22"/>
      <c r="H358" s="17">
        <f t="shared" si="5"/>
        <v>117945.37999999954</v>
      </c>
      <c r="I358" s="11" t="s">
        <v>41</v>
      </c>
    </row>
    <row r="359" spans="1:9" x14ac:dyDescent="0.25">
      <c r="A359" s="19" t="s">
        <v>509</v>
      </c>
      <c r="B359" s="18" t="s">
        <v>10</v>
      </c>
      <c r="C359" s="21" t="s">
        <v>11</v>
      </c>
      <c r="D359" s="20"/>
      <c r="E359" s="21">
        <v>51</v>
      </c>
      <c r="F359" s="20">
        <v>25</v>
      </c>
      <c r="G359" s="22"/>
      <c r="H359" s="17">
        <f t="shared" si="5"/>
        <v>117920.37999999954</v>
      </c>
      <c r="I359" s="11" t="s">
        <v>41</v>
      </c>
    </row>
    <row r="360" spans="1:9" x14ac:dyDescent="0.25">
      <c r="A360" s="19" t="s">
        <v>509</v>
      </c>
      <c r="B360" s="18" t="s">
        <v>10</v>
      </c>
      <c r="C360" s="21" t="s">
        <v>11</v>
      </c>
      <c r="D360" s="20"/>
      <c r="E360" s="21">
        <v>51</v>
      </c>
      <c r="F360" s="20">
        <v>87</v>
      </c>
      <c r="G360" s="22"/>
      <c r="H360" s="17">
        <f t="shared" si="5"/>
        <v>117833.37999999954</v>
      </c>
      <c r="I360" s="11" t="s">
        <v>24</v>
      </c>
    </row>
    <row r="361" spans="1:9" x14ac:dyDescent="0.25">
      <c r="A361" s="19" t="s">
        <v>509</v>
      </c>
      <c r="B361" s="18" t="s">
        <v>10</v>
      </c>
      <c r="C361" s="21" t="s">
        <v>11</v>
      </c>
      <c r="D361" s="20"/>
      <c r="E361" s="21">
        <v>51</v>
      </c>
      <c r="F361" s="20">
        <v>47</v>
      </c>
      <c r="G361" s="22"/>
      <c r="H361" s="17">
        <f t="shared" si="5"/>
        <v>117786.37999999954</v>
      </c>
      <c r="I361" s="11" t="s">
        <v>19</v>
      </c>
    </row>
    <row r="362" spans="1:9" x14ac:dyDescent="0.25">
      <c r="A362" s="19" t="s">
        <v>509</v>
      </c>
      <c r="B362" s="18" t="s">
        <v>10</v>
      </c>
      <c r="C362" s="21" t="s">
        <v>11</v>
      </c>
      <c r="D362" s="20"/>
      <c r="E362" s="21">
        <v>51</v>
      </c>
      <c r="F362" s="20">
        <v>41</v>
      </c>
      <c r="G362" s="22"/>
      <c r="H362" s="17">
        <f t="shared" si="5"/>
        <v>117745.37999999954</v>
      </c>
      <c r="I362" s="11" t="s">
        <v>18</v>
      </c>
    </row>
    <row r="363" spans="1:9" x14ac:dyDescent="0.25">
      <c r="A363" s="19" t="s">
        <v>509</v>
      </c>
      <c r="B363" s="18" t="s">
        <v>8</v>
      </c>
      <c r="C363" s="21" t="s">
        <v>9</v>
      </c>
      <c r="D363" s="20"/>
      <c r="E363" s="21">
        <v>51</v>
      </c>
      <c r="F363" s="20">
        <v>472.5</v>
      </c>
      <c r="G363" s="22"/>
      <c r="H363" s="17">
        <f t="shared" si="5"/>
        <v>117272.87999999954</v>
      </c>
      <c r="I363" s="11" t="s">
        <v>8</v>
      </c>
    </row>
    <row r="364" spans="1:9" ht="45" x14ac:dyDescent="0.25">
      <c r="A364" s="19" t="s">
        <v>509</v>
      </c>
      <c r="B364" s="18" t="s">
        <v>513</v>
      </c>
      <c r="C364" s="21">
        <v>60</v>
      </c>
      <c r="D364" s="20"/>
      <c r="E364" s="21">
        <v>51</v>
      </c>
      <c r="F364" s="20">
        <v>13500</v>
      </c>
      <c r="G364" s="22"/>
      <c r="H364" s="17">
        <f t="shared" si="5"/>
        <v>103772.87999999954</v>
      </c>
      <c r="I364" s="11" t="s">
        <v>43</v>
      </c>
    </row>
    <row r="365" spans="1:9" x14ac:dyDescent="0.25">
      <c r="A365" s="19" t="s">
        <v>514</v>
      </c>
      <c r="B365" s="18" t="s">
        <v>8</v>
      </c>
      <c r="C365" s="21" t="s">
        <v>9</v>
      </c>
      <c r="D365" s="20"/>
      <c r="E365" s="21">
        <v>51</v>
      </c>
      <c r="F365" s="20">
        <v>297.5</v>
      </c>
      <c r="G365" s="22"/>
      <c r="H365" s="17">
        <f t="shared" si="5"/>
        <v>103475.37999999954</v>
      </c>
      <c r="I365" s="11" t="s">
        <v>8</v>
      </c>
    </row>
    <row r="366" spans="1:9" x14ac:dyDescent="0.25">
      <c r="A366" s="19" t="s">
        <v>514</v>
      </c>
      <c r="B366" s="18" t="s">
        <v>8</v>
      </c>
      <c r="C366" s="21" t="s">
        <v>9</v>
      </c>
      <c r="D366" s="20"/>
      <c r="E366" s="21">
        <v>51</v>
      </c>
      <c r="F366" s="20">
        <v>489.8</v>
      </c>
      <c r="G366" s="22"/>
      <c r="H366" s="17">
        <f t="shared" si="5"/>
        <v>102985.57999999954</v>
      </c>
      <c r="I366" s="11" t="s">
        <v>8</v>
      </c>
    </row>
    <row r="367" spans="1:9" ht="30" x14ac:dyDescent="0.25">
      <c r="A367" s="19" t="s">
        <v>514</v>
      </c>
      <c r="B367" s="18" t="s">
        <v>515</v>
      </c>
      <c r="C367" s="21">
        <v>60</v>
      </c>
      <c r="D367" s="20"/>
      <c r="E367" s="21">
        <v>51</v>
      </c>
      <c r="F367" s="20">
        <v>4000</v>
      </c>
      <c r="G367" s="22"/>
      <c r="H367" s="17">
        <f t="shared" si="5"/>
        <v>98985.579999999536</v>
      </c>
      <c r="I367" s="11" t="s">
        <v>22</v>
      </c>
    </row>
    <row r="368" spans="1:9" ht="30" x14ac:dyDescent="0.25">
      <c r="A368" s="8" t="s">
        <v>514</v>
      </c>
      <c r="B368" s="18" t="s">
        <v>516</v>
      </c>
      <c r="C368" s="21" t="s">
        <v>12</v>
      </c>
      <c r="D368" s="20"/>
      <c r="E368" s="21">
        <v>51</v>
      </c>
      <c r="F368" s="20">
        <v>8500</v>
      </c>
      <c r="G368" s="22"/>
      <c r="H368" s="17">
        <f t="shared" si="5"/>
        <v>90485.579999999536</v>
      </c>
      <c r="I368" s="11" t="s">
        <v>18</v>
      </c>
    </row>
    <row r="369" spans="1:9" ht="30" x14ac:dyDescent="0.25">
      <c r="A369" s="8" t="s">
        <v>514</v>
      </c>
      <c r="B369" s="18" t="s">
        <v>512</v>
      </c>
      <c r="C369" s="21" t="s">
        <v>12</v>
      </c>
      <c r="D369" s="20"/>
      <c r="E369" s="21">
        <v>51</v>
      </c>
      <c r="F369" s="20">
        <v>9592</v>
      </c>
      <c r="G369" s="22"/>
      <c r="H369" s="17">
        <f t="shared" si="5"/>
        <v>80893.579999999536</v>
      </c>
      <c r="I369" s="11" t="s">
        <v>41</v>
      </c>
    </row>
    <row r="370" spans="1:9" x14ac:dyDescent="0.25">
      <c r="A370" s="19" t="s">
        <v>514</v>
      </c>
      <c r="B370" s="18" t="s">
        <v>462</v>
      </c>
      <c r="C370" s="21" t="s">
        <v>12</v>
      </c>
      <c r="D370" s="20"/>
      <c r="E370" s="21">
        <v>51</v>
      </c>
      <c r="F370" s="20">
        <v>10000</v>
      </c>
      <c r="G370" s="22"/>
      <c r="H370" s="17">
        <f t="shared" si="5"/>
        <v>70893.579999999536</v>
      </c>
      <c r="I370" s="11" t="s">
        <v>19</v>
      </c>
    </row>
    <row r="371" spans="1:9" ht="30" x14ac:dyDescent="0.25">
      <c r="A371" s="19" t="s">
        <v>514</v>
      </c>
      <c r="B371" s="18" t="s">
        <v>517</v>
      </c>
      <c r="C371" s="21">
        <v>51</v>
      </c>
      <c r="D371" s="20">
        <v>562.5</v>
      </c>
      <c r="E371" s="21" t="s">
        <v>6</v>
      </c>
      <c r="F371" s="20"/>
      <c r="G371" s="22"/>
      <c r="H371" s="17">
        <f t="shared" si="5"/>
        <v>71456.079999999536</v>
      </c>
      <c r="I371" s="11" t="s">
        <v>182</v>
      </c>
    </row>
    <row r="372" spans="1:9" ht="30" x14ac:dyDescent="0.25">
      <c r="A372" s="19" t="s">
        <v>518</v>
      </c>
      <c r="B372" s="18" t="s">
        <v>519</v>
      </c>
      <c r="C372" s="21">
        <v>51</v>
      </c>
      <c r="D372" s="20">
        <v>7810</v>
      </c>
      <c r="E372" s="21" t="s">
        <v>25</v>
      </c>
      <c r="F372" s="20"/>
      <c r="G372" s="22"/>
      <c r="H372" s="17">
        <f t="shared" si="5"/>
        <v>79266.079999999536</v>
      </c>
      <c r="I372" s="11" t="s">
        <v>204</v>
      </c>
    </row>
    <row r="373" spans="1:9" ht="30" x14ac:dyDescent="0.25">
      <c r="A373" s="8" t="s">
        <v>518</v>
      </c>
      <c r="B373" s="18" t="s">
        <v>519</v>
      </c>
      <c r="C373" s="21">
        <v>51</v>
      </c>
      <c r="D373" s="20">
        <v>2000</v>
      </c>
      <c r="E373" s="21" t="s">
        <v>27</v>
      </c>
      <c r="F373" s="20"/>
      <c r="G373" s="22"/>
      <c r="H373" s="17">
        <f t="shared" si="5"/>
        <v>81266.079999999536</v>
      </c>
      <c r="I373" s="11" t="s">
        <v>318</v>
      </c>
    </row>
    <row r="374" spans="1:9" ht="45" x14ac:dyDescent="0.25">
      <c r="A374" s="19" t="s">
        <v>520</v>
      </c>
      <c r="B374" s="18" t="s">
        <v>521</v>
      </c>
      <c r="C374" s="21">
        <v>60</v>
      </c>
      <c r="D374" s="20"/>
      <c r="E374" s="21">
        <v>51</v>
      </c>
      <c r="F374" s="20">
        <v>43.67</v>
      </c>
      <c r="G374" s="22"/>
      <c r="H374" s="17">
        <f t="shared" si="5"/>
        <v>81222.409999999538</v>
      </c>
      <c r="I374" s="11" t="s">
        <v>22</v>
      </c>
    </row>
    <row r="375" spans="1:9" x14ac:dyDescent="0.25">
      <c r="A375" s="19" t="s">
        <v>520</v>
      </c>
      <c r="B375" s="18" t="s">
        <v>8</v>
      </c>
      <c r="C375" s="21" t="s">
        <v>9</v>
      </c>
      <c r="D375" s="20"/>
      <c r="E375" s="21">
        <v>51</v>
      </c>
      <c r="F375" s="20">
        <v>49</v>
      </c>
      <c r="G375" s="22"/>
      <c r="H375" s="17">
        <f t="shared" si="5"/>
        <v>81173.409999999538</v>
      </c>
      <c r="I375" s="11" t="s">
        <v>8</v>
      </c>
    </row>
    <row r="376" spans="1:9" ht="30" x14ac:dyDescent="0.25">
      <c r="A376" s="19" t="s">
        <v>520</v>
      </c>
      <c r="B376" s="18" t="s">
        <v>522</v>
      </c>
      <c r="C376" s="21">
        <v>60</v>
      </c>
      <c r="D376" s="20"/>
      <c r="E376" s="21">
        <v>51</v>
      </c>
      <c r="F376" s="20">
        <v>7400</v>
      </c>
      <c r="G376" s="22"/>
      <c r="H376" s="17">
        <f t="shared" si="5"/>
        <v>73773.409999999538</v>
      </c>
      <c r="I376" s="11" t="s">
        <v>43</v>
      </c>
    </row>
    <row r="377" spans="1:9" ht="30" x14ac:dyDescent="0.25">
      <c r="A377" s="19" t="s">
        <v>523</v>
      </c>
      <c r="B377" s="18" t="s">
        <v>524</v>
      </c>
      <c r="C377" s="21">
        <v>51</v>
      </c>
      <c r="D377" s="20">
        <v>13200</v>
      </c>
      <c r="E377" s="21" t="s">
        <v>25</v>
      </c>
      <c r="F377" s="20"/>
      <c r="G377" s="22"/>
      <c r="H377" s="17">
        <f t="shared" si="5"/>
        <v>86973.409999999538</v>
      </c>
      <c r="I377" s="11" t="s">
        <v>204</v>
      </c>
    </row>
    <row r="378" spans="1:9" ht="30" x14ac:dyDescent="0.25">
      <c r="A378" s="19" t="s">
        <v>523</v>
      </c>
      <c r="B378" s="18" t="s">
        <v>524</v>
      </c>
      <c r="C378" s="21">
        <v>51</v>
      </c>
      <c r="D378" s="20">
        <v>2000</v>
      </c>
      <c r="E378" s="21" t="s">
        <v>27</v>
      </c>
      <c r="F378" s="20"/>
      <c r="G378" s="22"/>
      <c r="H378" s="17">
        <f t="shared" si="5"/>
        <v>88973.409999999538</v>
      </c>
      <c r="I378" s="11" t="s">
        <v>318</v>
      </c>
    </row>
    <row r="379" spans="1:9" x14ac:dyDescent="0.25">
      <c r="A379" s="19" t="s">
        <v>525</v>
      </c>
      <c r="B379" s="18" t="s">
        <v>526</v>
      </c>
      <c r="C379" s="21">
        <v>51</v>
      </c>
      <c r="D379" s="20">
        <v>2000</v>
      </c>
      <c r="E379" s="21" t="s">
        <v>27</v>
      </c>
      <c r="F379" s="20"/>
      <c r="G379" s="22"/>
      <c r="H379" s="17">
        <f t="shared" si="5"/>
        <v>90973.409999999538</v>
      </c>
      <c r="I379" s="11" t="s">
        <v>318</v>
      </c>
    </row>
    <row r="380" spans="1:9" ht="30" x14ac:dyDescent="0.25">
      <c r="A380" s="19" t="s">
        <v>525</v>
      </c>
      <c r="B380" s="18" t="s">
        <v>527</v>
      </c>
      <c r="C380" s="21">
        <v>51</v>
      </c>
      <c r="D380" s="20">
        <v>607</v>
      </c>
      <c r="E380" s="21" t="s">
        <v>6</v>
      </c>
      <c r="F380" s="20"/>
      <c r="G380" s="22"/>
      <c r="H380" s="17">
        <f t="shared" si="5"/>
        <v>91580.409999999538</v>
      </c>
      <c r="I380" s="11" t="s">
        <v>182</v>
      </c>
    </row>
    <row r="381" spans="1:9" ht="30" x14ac:dyDescent="0.25">
      <c r="A381" s="19" t="s">
        <v>528</v>
      </c>
      <c r="B381" s="18" t="s">
        <v>529</v>
      </c>
      <c r="C381" s="21">
        <v>51</v>
      </c>
      <c r="D381" s="20">
        <v>7760</v>
      </c>
      <c r="E381" s="21" t="s">
        <v>25</v>
      </c>
      <c r="F381" s="20"/>
      <c r="G381" s="22"/>
      <c r="H381" s="17">
        <f t="shared" si="5"/>
        <v>99340.409999999538</v>
      </c>
      <c r="I381" s="11" t="s">
        <v>204</v>
      </c>
    </row>
    <row r="382" spans="1:9" ht="30" x14ac:dyDescent="0.25">
      <c r="A382" s="19" t="s">
        <v>528</v>
      </c>
      <c r="B382" s="18" t="s">
        <v>530</v>
      </c>
      <c r="C382" s="21">
        <v>51</v>
      </c>
      <c r="D382" s="20">
        <v>7610</v>
      </c>
      <c r="E382" s="21" t="s">
        <v>25</v>
      </c>
      <c r="F382" s="20"/>
      <c r="G382" s="22"/>
      <c r="H382" s="17">
        <f t="shared" si="5"/>
        <v>106950.40999999954</v>
      </c>
      <c r="I382" s="11" t="s">
        <v>204</v>
      </c>
    </row>
    <row r="383" spans="1:9" ht="30" x14ac:dyDescent="0.25">
      <c r="A383" s="19" t="s">
        <v>528</v>
      </c>
      <c r="B383" s="18" t="s">
        <v>530</v>
      </c>
      <c r="C383" s="21">
        <v>51</v>
      </c>
      <c r="D383" s="20">
        <v>2000</v>
      </c>
      <c r="E383" s="21" t="s">
        <v>27</v>
      </c>
      <c r="F383" s="20"/>
      <c r="G383" s="22"/>
      <c r="H383" s="17">
        <f t="shared" si="5"/>
        <v>108950.40999999954</v>
      </c>
      <c r="I383" s="11" t="s">
        <v>318</v>
      </c>
    </row>
    <row r="384" spans="1:9" ht="30" x14ac:dyDescent="0.25">
      <c r="A384" s="19" t="s">
        <v>528</v>
      </c>
      <c r="B384" s="18" t="s">
        <v>529</v>
      </c>
      <c r="C384" s="21">
        <v>51</v>
      </c>
      <c r="D384" s="20">
        <v>2000</v>
      </c>
      <c r="E384" s="21" t="s">
        <v>27</v>
      </c>
      <c r="F384" s="20"/>
      <c r="G384" s="22"/>
      <c r="H384" s="17">
        <f t="shared" si="5"/>
        <v>110950.40999999954</v>
      </c>
      <c r="I384" s="11" t="s">
        <v>318</v>
      </c>
    </row>
    <row r="385" spans="1:9" x14ac:dyDescent="0.25">
      <c r="A385" s="19" t="s">
        <v>528</v>
      </c>
      <c r="B385" s="18" t="s">
        <v>531</v>
      </c>
      <c r="C385" s="21" t="s">
        <v>31</v>
      </c>
      <c r="D385" s="20"/>
      <c r="E385" s="21">
        <v>51</v>
      </c>
      <c r="F385" s="20">
        <v>2000</v>
      </c>
      <c r="G385" s="22"/>
      <c r="H385" s="17">
        <f t="shared" si="5"/>
        <v>108950.40999999954</v>
      </c>
      <c r="I385" s="11" t="s">
        <v>36</v>
      </c>
    </row>
    <row r="386" spans="1:9" x14ac:dyDescent="0.25">
      <c r="A386" s="19" t="s">
        <v>532</v>
      </c>
      <c r="B386" s="18" t="s">
        <v>8</v>
      </c>
      <c r="C386" s="21" t="s">
        <v>9</v>
      </c>
      <c r="D386" s="20"/>
      <c r="E386" s="21">
        <v>51</v>
      </c>
      <c r="F386" s="20">
        <v>600</v>
      </c>
      <c r="G386" s="22"/>
      <c r="H386" s="17">
        <f t="shared" si="5"/>
        <v>108350.40999999954</v>
      </c>
      <c r="I386" s="11" t="s">
        <v>8</v>
      </c>
    </row>
    <row r="387" spans="1:9" x14ac:dyDescent="0.25">
      <c r="A387" s="19" t="s">
        <v>532</v>
      </c>
      <c r="B387" s="18" t="s">
        <v>8</v>
      </c>
      <c r="C387" s="21" t="s">
        <v>9</v>
      </c>
      <c r="D387" s="20"/>
      <c r="E387" s="21">
        <v>51</v>
      </c>
      <c r="F387" s="20">
        <v>1130.5</v>
      </c>
      <c r="G387" s="22"/>
      <c r="H387" s="17">
        <f t="shared" si="5"/>
        <v>107219.90999999954</v>
      </c>
      <c r="I387" s="11" t="s">
        <v>8</v>
      </c>
    </row>
    <row r="388" spans="1:9" ht="45" x14ac:dyDescent="0.25">
      <c r="A388" s="19" t="s">
        <v>532</v>
      </c>
      <c r="B388" s="18" t="s">
        <v>533</v>
      </c>
      <c r="C388" s="21">
        <v>60</v>
      </c>
      <c r="D388" s="20"/>
      <c r="E388" s="21">
        <v>51</v>
      </c>
      <c r="F388" s="20">
        <v>32300</v>
      </c>
      <c r="G388" s="22"/>
      <c r="H388" s="17">
        <f t="shared" ref="H388:H451" si="6">H387+D388-F388</f>
        <v>74919.909999999538</v>
      </c>
      <c r="I388" s="11" t="s">
        <v>469</v>
      </c>
    </row>
    <row r="389" spans="1:9" ht="45" x14ac:dyDescent="0.25">
      <c r="A389" s="19" t="s">
        <v>532</v>
      </c>
      <c r="B389" s="18" t="s">
        <v>534</v>
      </c>
      <c r="C389" s="21">
        <v>51</v>
      </c>
      <c r="D389" s="20">
        <v>200000</v>
      </c>
      <c r="E389" s="21" t="s">
        <v>7</v>
      </c>
      <c r="F389" s="20"/>
      <c r="G389" s="22"/>
      <c r="H389" s="17">
        <f t="shared" si="6"/>
        <v>274919.90999999957</v>
      </c>
      <c r="I389" s="7" t="s">
        <v>224</v>
      </c>
    </row>
    <row r="390" spans="1:9" ht="30" x14ac:dyDescent="0.25">
      <c r="A390" s="24" t="s">
        <v>532</v>
      </c>
      <c r="B390" s="25" t="s">
        <v>48</v>
      </c>
      <c r="C390" s="21">
        <v>51</v>
      </c>
      <c r="D390" s="123">
        <v>13200</v>
      </c>
      <c r="E390" s="26" t="s">
        <v>25</v>
      </c>
      <c r="F390" s="20"/>
      <c r="G390" s="22"/>
      <c r="H390" s="17">
        <f t="shared" si="6"/>
        <v>288119.90999999957</v>
      </c>
      <c r="I390" s="11" t="s">
        <v>204</v>
      </c>
    </row>
    <row r="391" spans="1:9" ht="30" x14ac:dyDescent="0.25">
      <c r="A391" s="8" t="s">
        <v>532</v>
      </c>
      <c r="B391" s="18" t="s">
        <v>49</v>
      </c>
      <c r="C391" s="21">
        <v>51</v>
      </c>
      <c r="D391" s="20">
        <v>9400</v>
      </c>
      <c r="E391" s="21" t="s">
        <v>25</v>
      </c>
      <c r="F391" s="20"/>
      <c r="G391" s="22"/>
      <c r="H391" s="17">
        <f t="shared" si="6"/>
        <v>297519.90999999957</v>
      </c>
      <c r="I391" s="11" t="s">
        <v>204</v>
      </c>
    </row>
    <row r="392" spans="1:9" x14ac:dyDescent="0.25">
      <c r="A392" s="8" t="s">
        <v>532</v>
      </c>
      <c r="B392" s="18" t="s">
        <v>535</v>
      </c>
      <c r="C392" s="21">
        <v>51</v>
      </c>
      <c r="D392" s="20">
        <v>8030</v>
      </c>
      <c r="E392" s="21" t="s">
        <v>25</v>
      </c>
      <c r="F392" s="20"/>
      <c r="G392" s="22"/>
      <c r="H392" s="17">
        <f t="shared" si="6"/>
        <v>305549.90999999957</v>
      </c>
      <c r="I392" s="11" t="s">
        <v>204</v>
      </c>
    </row>
    <row r="393" spans="1:9" x14ac:dyDescent="0.25">
      <c r="A393" s="19" t="s">
        <v>532</v>
      </c>
      <c r="B393" s="18" t="s">
        <v>536</v>
      </c>
      <c r="C393" s="21">
        <v>51</v>
      </c>
      <c r="D393" s="20">
        <v>2000</v>
      </c>
      <c r="E393" s="21" t="s">
        <v>27</v>
      </c>
      <c r="F393" s="20"/>
      <c r="G393" s="22"/>
      <c r="H393" s="17">
        <f t="shared" si="6"/>
        <v>307549.90999999957</v>
      </c>
      <c r="I393" s="11" t="s">
        <v>318</v>
      </c>
    </row>
    <row r="394" spans="1:9" ht="30" x14ac:dyDescent="0.25">
      <c r="A394" s="19" t="s">
        <v>532</v>
      </c>
      <c r="B394" s="18" t="s">
        <v>48</v>
      </c>
      <c r="C394" s="21">
        <v>51</v>
      </c>
      <c r="D394" s="20">
        <v>2000</v>
      </c>
      <c r="E394" s="21" t="s">
        <v>27</v>
      </c>
      <c r="F394" s="20"/>
      <c r="G394" s="22"/>
      <c r="H394" s="17">
        <f t="shared" si="6"/>
        <v>309549.90999999957</v>
      </c>
      <c r="I394" s="11" t="s">
        <v>318</v>
      </c>
    </row>
    <row r="395" spans="1:9" ht="30" x14ac:dyDescent="0.25">
      <c r="A395" s="19" t="s">
        <v>532</v>
      </c>
      <c r="B395" s="18" t="s">
        <v>49</v>
      </c>
      <c r="C395" s="21">
        <v>51</v>
      </c>
      <c r="D395" s="20">
        <v>2000</v>
      </c>
      <c r="E395" s="21" t="s">
        <v>27</v>
      </c>
      <c r="F395" s="20"/>
      <c r="G395" s="22"/>
      <c r="H395" s="17">
        <f t="shared" si="6"/>
        <v>311549.90999999957</v>
      </c>
      <c r="I395" s="11" t="s">
        <v>318</v>
      </c>
    </row>
    <row r="396" spans="1:9" ht="30" x14ac:dyDescent="0.25">
      <c r="A396" s="19" t="s">
        <v>537</v>
      </c>
      <c r="B396" s="18" t="s">
        <v>538</v>
      </c>
      <c r="C396" s="21">
        <v>51</v>
      </c>
      <c r="D396" s="20">
        <v>10090</v>
      </c>
      <c r="E396" s="21" t="s">
        <v>25</v>
      </c>
      <c r="F396" s="20"/>
      <c r="G396" s="22"/>
      <c r="H396" s="17">
        <f t="shared" si="6"/>
        <v>321639.90999999957</v>
      </c>
      <c r="I396" s="11" t="s">
        <v>204</v>
      </c>
    </row>
    <row r="397" spans="1:9" ht="30" x14ac:dyDescent="0.25">
      <c r="A397" s="19" t="s">
        <v>537</v>
      </c>
      <c r="B397" s="18" t="s">
        <v>539</v>
      </c>
      <c r="C397" s="21">
        <v>51</v>
      </c>
      <c r="D397" s="20">
        <v>6570</v>
      </c>
      <c r="E397" s="21" t="s">
        <v>25</v>
      </c>
      <c r="F397" s="20"/>
      <c r="G397" s="22"/>
      <c r="H397" s="17">
        <f t="shared" si="6"/>
        <v>328209.90999999957</v>
      </c>
      <c r="I397" s="11" t="s">
        <v>204</v>
      </c>
    </row>
    <row r="398" spans="1:9" ht="30" x14ac:dyDescent="0.25">
      <c r="A398" s="8" t="s">
        <v>537</v>
      </c>
      <c r="B398" s="18" t="s">
        <v>540</v>
      </c>
      <c r="C398" s="21">
        <v>51</v>
      </c>
      <c r="D398" s="20">
        <v>7500</v>
      </c>
      <c r="E398" s="21" t="s">
        <v>6</v>
      </c>
      <c r="F398" s="20"/>
      <c r="G398" s="22"/>
      <c r="H398" s="17">
        <f t="shared" si="6"/>
        <v>335709.90999999957</v>
      </c>
      <c r="I398" s="11" t="s">
        <v>182</v>
      </c>
    </row>
    <row r="399" spans="1:9" ht="45" x14ac:dyDescent="0.25">
      <c r="A399" s="8" t="s">
        <v>537</v>
      </c>
      <c r="B399" s="18" t="s">
        <v>541</v>
      </c>
      <c r="C399" s="21">
        <v>51</v>
      </c>
      <c r="D399" s="20">
        <v>3768.75</v>
      </c>
      <c r="E399" s="21" t="s">
        <v>6</v>
      </c>
      <c r="F399" s="20"/>
      <c r="G399" s="22"/>
      <c r="H399" s="17">
        <f t="shared" si="6"/>
        <v>339478.65999999957</v>
      </c>
      <c r="I399" s="11" t="s">
        <v>182</v>
      </c>
    </row>
    <row r="400" spans="1:9" ht="30" x14ac:dyDescent="0.25">
      <c r="A400" s="19" t="s">
        <v>537</v>
      </c>
      <c r="B400" s="18" t="s">
        <v>539</v>
      </c>
      <c r="C400" s="21">
        <v>51</v>
      </c>
      <c r="D400" s="20">
        <v>2000</v>
      </c>
      <c r="E400" s="21" t="s">
        <v>27</v>
      </c>
      <c r="F400" s="20"/>
      <c r="G400" s="22"/>
      <c r="H400" s="17">
        <f t="shared" si="6"/>
        <v>341478.65999999957</v>
      </c>
      <c r="I400" s="11" t="s">
        <v>318</v>
      </c>
    </row>
    <row r="401" spans="1:9" ht="30" x14ac:dyDescent="0.25">
      <c r="A401" s="19" t="s">
        <v>537</v>
      </c>
      <c r="B401" s="18" t="s">
        <v>538</v>
      </c>
      <c r="C401" s="21">
        <v>51</v>
      </c>
      <c r="D401" s="20">
        <v>2000</v>
      </c>
      <c r="E401" s="21" t="s">
        <v>27</v>
      </c>
      <c r="F401" s="20"/>
      <c r="G401" s="22"/>
      <c r="H401" s="17">
        <f t="shared" si="6"/>
        <v>343478.65999999957</v>
      </c>
      <c r="I401" s="11" t="s">
        <v>318</v>
      </c>
    </row>
    <row r="402" spans="1:9" x14ac:dyDescent="0.25">
      <c r="A402" s="19" t="s">
        <v>542</v>
      </c>
      <c r="B402" s="18" t="s">
        <v>37</v>
      </c>
      <c r="C402" s="21">
        <v>51</v>
      </c>
      <c r="D402" s="20">
        <v>8290</v>
      </c>
      <c r="E402" s="21" t="s">
        <v>25</v>
      </c>
      <c r="F402" s="20"/>
      <c r="G402" s="22"/>
      <c r="H402" s="17">
        <f t="shared" si="6"/>
        <v>351768.65999999957</v>
      </c>
      <c r="I402" s="11" t="s">
        <v>204</v>
      </c>
    </row>
    <row r="403" spans="1:9" x14ac:dyDescent="0.25">
      <c r="A403" s="8" t="s">
        <v>542</v>
      </c>
      <c r="B403" s="18" t="s">
        <v>38</v>
      </c>
      <c r="C403" s="21">
        <v>51</v>
      </c>
      <c r="D403" s="20">
        <v>2000</v>
      </c>
      <c r="E403" s="21" t="s">
        <v>27</v>
      </c>
      <c r="F403" s="20"/>
      <c r="G403" s="22"/>
      <c r="H403" s="17">
        <f t="shared" si="6"/>
        <v>353768.65999999957</v>
      </c>
      <c r="I403" s="11" t="s">
        <v>318</v>
      </c>
    </row>
    <row r="404" spans="1:9" ht="30" x14ac:dyDescent="0.25">
      <c r="A404" s="19" t="s">
        <v>543</v>
      </c>
      <c r="B404" s="18" t="s">
        <v>544</v>
      </c>
      <c r="C404" s="21">
        <v>51</v>
      </c>
      <c r="D404" s="20">
        <v>165</v>
      </c>
      <c r="E404" s="21" t="s">
        <v>6</v>
      </c>
      <c r="F404" s="20"/>
      <c r="G404" s="22"/>
      <c r="H404" s="17">
        <f t="shared" si="6"/>
        <v>353933.65999999957</v>
      </c>
      <c r="I404" s="11" t="s">
        <v>182</v>
      </c>
    </row>
    <row r="405" spans="1:9" x14ac:dyDescent="0.25">
      <c r="A405" s="19" t="s">
        <v>545</v>
      </c>
      <c r="B405" s="18" t="s">
        <v>21</v>
      </c>
      <c r="C405" s="21" t="s">
        <v>13</v>
      </c>
      <c r="D405" s="20"/>
      <c r="E405" s="21">
        <v>51</v>
      </c>
      <c r="F405" s="20">
        <v>8740.32</v>
      </c>
      <c r="G405" s="22"/>
      <c r="H405" s="17">
        <f t="shared" si="6"/>
        <v>345193.33999999956</v>
      </c>
      <c r="I405" s="11" t="s">
        <v>40</v>
      </c>
    </row>
    <row r="406" spans="1:9" x14ac:dyDescent="0.25">
      <c r="A406" s="19" t="s">
        <v>545</v>
      </c>
      <c r="B406" s="18" t="s">
        <v>21</v>
      </c>
      <c r="C406" s="21" t="s">
        <v>13</v>
      </c>
      <c r="D406" s="20"/>
      <c r="E406" s="21">
        <v>51</v>
      </c>
      <c r="F406" s="20">
        <v>8390.4</v>
      </c>
      <c r="G406" s="22"/>
      <c r="H406" s="17">
        <f t="shared" si="6"/>
        <v>336802.93999999954</v>
      </c>
      <c r="I406" s="11" t="s">
        <v>19</v>
      </c>
    </row>
    <row r="407" spans="1:9" x14ac:dyDescent="0.25">
      <c r="A407" s="19" t="s">
        <v>545</v>
      </c>
      <c r="B407" s="18" t="s">
        <v>21</v>
      </c>
      <c r="C407" s="21" t="s">
        <v>13</v>
      </c>
      <c r="D407" s="20"/>
      <c r="E407" s="21">
        <v>51</v>
      </c>
      <c r="F407" s="20">
        <v>3780</v>
      </c>
      <c r="G407" s="22"/>
      <c r="H407" s="17">
        <f t="shared" si="6"/>
        <v>333022.93999999954</v>
      </c>
      <c r="I407" s="11" t="s">
        <v>18</v>
      </c>
    </row>
    <row r="408" spans="1:9" x14ac:dyDescent="0.25">
      <c r="A408" s="19" t="s">
        <v>545</v>
      </c>
      <c r="B408" s="18" t="s">
        <v>21</v>
      </c>
      <c r="C408" s="21" t="s">
        <v>13</v>
      </c>
      <c r="D408" s="20"/>
      <c r="E408" s="21">
        <v>51</v>
      </c>
      <c r="F408" s="20">
        <v>4790</v>
      </c>
      <c r="G408" s="22"/>
      <c r="H408" s="17">
        <f t="shared" si="6"/>
        <v>328232.93999999954</v>
      </c>
      <c r="I408" s="11" t="s">
        <v>41</v>
      </c>
    </row>
    <row r="409" spans="1:9" x14ac:dyDescent="0.25">
      <c r="A409" s="19" t="s">
        <v>545</v>
      </c>
      <c r="B409" s="18" t="s">
        <v>21</v>
      </c>
      <c r="C409" s="21" t="s">
        <v>13</v>
      </c>
      <c r="D409" s="20"/>
      <c r="E409" s="21">
        <v>51</v>
      </c>
      <c r="F409" s="20">
        <v>12775.880000000001</v>
      </c>
      <c r="G409" s="22"/>
      <c r="H409" s="17">
        <f t="shared" si="6"/>
        <v>315457.05999999953</v>
      </c>
      <c r="I409" s="11" t="s">
        <v>24</v>
      </c>
    </row>
    <row r="410" spans="1:9" x14ac:dyDescent="0.25">
      <c r="A410" s="19" t="s">
        <v>545</v>
      </c>
      <c r="B410" s="18" t="s">
        <v>21</v>
      </c>
      <c r="C410" s="21" t="s">
        <v>13</v>
      </c>
      <c r="D410" s="20"/>
      <c r="E410" s="21">
        <v>51</v>
      </c>
      <c r="F410" s="20">
        <v>8391.4</v>
      </c>
      <c r="G410" s="22"/>
      <c r="H410" s="17">
        <f t="shared" si="6"/>
        <v>307065.65999999951</v>
      </c>
      <c r="I410" s="11" t="s">
        <v>19</v>
      </c>
    </row>
    <row r="411" spans="1:9" x14ac:dyDescent="0.25">
      <c r="A411" s="19" t="s">
        <v>545</v>
      </c>
      <c r="B411" s="18" t="s">
        <v>21</v>
      </c>
      <c r="C411" s="21" t="s">
        <v>13</v>
      </c>
      <c r="D411" s="20"/>
      <c r="E411" s="21">
        <v>51</v>
      </c>
      <c r="F411" s="20">
        <v>7132</v>
      </c>
      <c r="G411" s="22"/>
      <c r="H411" s="17">
        <f t="shared" si="6"/>
        <v>299933.65999999951</v>
      </c>
      <c r="I411" s="11" t="s">
        <v>18</v>
      </c>
    </row>
    <row r="412" spans="1:9" ht="30" x14ac:dyDescent="0.25">
      <c r="A412" s="19" t="s">
        <v>546</v>
      </c>
      <c r="B412" s="18" t="s">
        <v>547</v>
      </c>
      <c r="C412" s="21">
        <v>51</v>
      </c>
      <c r="D412" s="20">
        <v>6900</v>
      </c>
      <c r="E412" s="21" t="s">
        <v>25</v>
      </c>
      <c r="F412" s="20"/>
      <c r="G412" s="22"/>
      <c r="H412" s="17">
        <f t="shared" si="6"/>
        <v>306833.65999999951</v>
      </c>
      <c r="I412" s="11" t="s">
        <v>204</v>
      </c>
    </row>
    <row r="413" spans="1:9" ht="30" x14ac:dyDescent="0.25">
      <c r="A413" s="19" t="s">
        <v>546</v>
      </c>
      <c r="B413" s="18" t="s">
        <v>547</v>
      </c>
      <c r="C413" s="21">
        <v>51</v>
      </c>
      <c r="D413" s="20">
        <v>2000</v>
      </c>
      <c r="E413" s="21" t="s">
        <v>27</v>
      </c>
      <c r="F413" s="20"/>
      <c r="G413" s="22"/>
      <c r="H413" s="17">
        <f t="shared" si="6"/>
        <v>308833.65999999951</v>
      </c>
      <c r="I413" s="11" t="s">
        <v>318</v>
      </c>
    </row>
    <row r="414" spans="1:9" x14ac:dyDescent="0.25">
      <c r="A414" s="19" t="s">
        <v>548</v>
      </c>
      <c r="B414" s="18" t="s">
        <v>8</v>
      </c>
      <c r="C414" s="21" t="s">
        <v>9</v>
      </c>
      <c r="D414" s="20"/>
      <c r="E414" s="21">
        <v>51</v>
      </c>
      <c r="F414" s="20">
        <v>297.5</v>
      </c>
      <c r="G414" s="22"/>
      <c r="H414" s="17">
        <f t="shared" si="6"/>
        <v>308536.15999999951</v>
      </c>
      <c r="I414" s="11" t="s">
        <v>8</v>
      </c>
    </row>
    <row r="415" spans="1:9" x14ac:dyDescent="0.25">
      <c r="A415" s="19" t="s">
        <v>548</v>
      </c>
      <c r="B415" s="18" t="s">
        <v>8</v>
      </c>
      <c r="C415" s="21" t="s">
        <v>9</v>
      </c>
      <c r="D415" s="20"/>
      <c r="E415" s="21">
        <v>51</v>
      </c>
      <c r="F415" s="20">
        <v>600</v>
      </c>
      <c r="G415" s="22"/>
      <c r="H415" s="17">
        <f t="shared" si="6"/>
        <v>307936.15999999951</v>
      </c>
      <c r="I415" s="11" t="s">
        <v>8</v>
      </c>
    </row>
    <row r="416" spans="1:9" ht="45" x14ac:dyDescent="0.25">
      <c r="A416" s="19" t="s">
        <v>548</v>
      </c>
      <c r="B416" s="18" t="s">
        <v>549</v>
      </c>
      <c r="C416" s="21" t="s">
        <v>31</v>
      </c>
      <c r="D416" s="20"/>
      <c r="E416" s="21">
        <v>51</v>
      </c>
      <c r="F416" s="20">
        <v>1000</v>
      </c>
      <c r="G416" s="22"/>
      <c r="H416" s="17">
        <f t="shared" si="6"/>
        <v>306936.15999999951</v>
      </c>
      <c r="I416" s="11" t="s">
        <v>36</v>
      </c>
    </row>
    <row r="417" spans="1:9" ht="30" x14ac:dyDescent="0.25">
      <c r="A417" s="19" t="s">
        <v>548</v>
      </c>
      <c r="B417" s="18" t="s">
        <v>550</v>
      </c>
      <c r="C417" s="21" t="s">
        <v>12</v>
      </c>
      <c r="D417" s="20"/>
      <c r="E417" s="21">
        <v>51</v>
      </c>
      <c r="F417" s="20">
        <v>8500</v>
      </c>
      <c r="G417" s="22"/>
      <c r="H417" s="17">
        <f t="shared" si="6"/>
        <v>298436.15999999951</v>
      </c>
      <c r="I417" s="11" t="s">
        <v>18</v>
      </c>
    </row>
    <row r="418" spans="1:9" x14ac:dyDescent="0.25">
      <c r="A418" s="19" t="s">
        <v>548</v>
      </c>
      <c r="B418" s="18" t="s">
        <v>551</v>
      </c>
      <c r="C418" s="21" t="s">
        <v>12</v>
      </c>
      <c r="D418" s="20"/>
      <c r="E418" s="21">
        <v>51</v>
      </c>
      <c r="F418" s="20">
        <v>10000</v>
      </c>
      <c r="G418" s="22"/>
      <c r="H418" s="17">
        <f t="shared" si="6"/>
        <v>288436.15999999951</v>
      </c>
      <c r="I418" s="11" t="s">
        <v>19</v>
      </c>
    </row>
    <row r="419" spans="1:9" x14ac:dyDescent="0.25">
      <c r="A419" s="19" t="s">
        <v>548</v>
      </c>
      <c r="B419" s="18" t="s">
        <v>552</v>
      </c>
      <c r="C419" s="21" t="s">
        <v>12</v>
      </c>
      <c r="D419" s="20"/>
      <c r="E419" s="21">
        <v>51</v>
      </c>
      <c r="F419" s="20">
        <v>14000</v>
      </c>
      <c r="G419" s="22"/>
      <c r="H419" s="17">
        <f t="shared" si="6"/>
        <v>274436.15999999951</v>
      </c>
      <c r="I419" s="11" t="s">
        <v>41</v>
      </c>
    </row>
    <row r="420" spans="1:9" x14ac:dyDescent="0.25">
      <c r="A420" s="19" t="s">
        <v>553</v>
      </c>
      <c r="B420" s="18" t="s">
        <v>8</v>
      </c>
      <c r="C420" s="21" t="s">
        <v>9</v>
      </c>
      <c r="D420" s="20"/>
      <c r="E420" s="21">
        <v>51</v>
      </c>
      <c r="F420" s="20">
        <v>790</v>
      </c>
      <c r="G420" s="22"/>
      <c r="H420" s="17">
        <f t="shared" si="6"/>
        <v>273646.15999999951</v>
      </c>
      <c r="I420" s="11" t="s">
        <v>8</v>
      </c>
    </row>
    <row r="421" spans="1:9" x14ac:dyDescent="0.25">
      <c r="A421" s="19" t="s">
        <v>554</v>
      </c>
      <c r="B421" s="18" t="s">
        <v>555</v>
      </c>
      <c r="C421" s="21">
        <v>51</v>
      </c>
      <c r="D421" s="20">
        <v>4790</v>
      </c>
      <c r="E421" s="21" t="s">
        <v>25</v>
      </c>
      <c r="F421" s="20"/>
      <c r="G421" s="22"/>
      <c r="H421" s="17">
        <f t="shared" si="6"/>
        <v>278436.15999999951</v>
      </c>
      <c r="I421" s="11" t="s">
        <v>204</v>
      </c>
    </row>
    <row r="422" spans="1:9" x14ac:dyDescent="0.25">
      <c r="A422" s="19" t="s">
        <v>554</v>
      </c>
      <c r="B422" s="18" t="s">
        <v>556</v>
      </c>
      <c r="C422" s="21">
        <v>51</v>
      </c>
      <c r="D422" s="20">
        <v>2000</v>
      </c>
      <c r="E422" s="21" t="s">
        <v>27</v>
      </c>
      <c r="F422" s="20"/>
      <c r="G422" s="22"/>
      <c r="H422" s="17">
        <f t="shared" si="6"/>
        <v>280436.15999999951</v>
      </c>
      <c r="I422" s="11" t="s">
        <v>318</v>
      </c>
    </row>
    <row r="423" spans="1:9" ht="30" x14ac:dyDescent="0.25">
      <c r="A423" s="19" t="s">
        <v>554</v>
      </c>
      <c r="B423" s="18" t="s">
        <v>557</v>
      </c>
      <c r="C423" s="21">
        <v>51</v>
      </c>
      <c r="D423" s="20">
        <v>562.5</v>
      </c>
      <c r="E423" s="21" t="s">
        <v>6</v>
      </c>
      <c r="F423" s="20"/>
      <c r="G423" s="22"/>
      <c r="H423" s="17">
        <f t="shared" si="6"/>
        <v>280998.65999999951</v>
      </c>
      <c r="I423" s="11" t="s">
        <v>182</v>
      </c>
    </row>
    <row r="424" spans="1:9" x14ac:dyDescent="0.25">
      <c r="A424" s="19" t="s">
        <v>558</v>
      </c>
      <c r="B424" s="18" t="s">
        <v>559</v>
      </c>
      <c r="C424" s="21">
        <v>51</v>
      </c>
      <c r="D424" s="20">
        <v>8040</v>
      </c>
      <c r="E424" s="21" t="s">
        <v>25</v>
      </c>
      <c r="F424" s="20"/>
      <c r="G424" s="22"/>
      <c r="H424" s="17">
        <f t="shared" si="6"/>
        <v>289038.65999999951</v>
      </c>
      <c r="I424" s="11" t="s">
        <v>204</v>
      </c>
    </row>
    <row r="425" spans="1:9" x14ac:dyDescent="0.25">
      <c r="A425" s="19" t="s">
        <v>558</v>
      </c>
      <c r="B425" s="18" t="s">
        <v>560</v>
      </c>
      <c r="C425" s="21">
        <v>51</v>
      </c>
      <c r="D425" s="20">
        <v>2587.5</v>
      </c>
      <c r="E425" s="21" t="s">
        <v>6</v>
      </c>
      <c r="F425" s="20"/>
      <c r="G425" s="22"/>
      <c r="H425" s="17">
        <f t="shared" si="6"/>
        <v>291626.15999999951</v>
      </c>
      <c r="I425" s="11" t="s">
        <v>182</v>
      </c>
    </row>
    <row r="426" spans="1:9" x14ac:dyDescent="0.25">
      <c r="A426" s="24" t="s">
        <v>558</v>
      </c>
      <c r="B426" s="25" t="s">
        <v>559</v>
      </c>
      <c r="C426" s="21">
        <v>51</v>
      </c>
      <c r="D426" s="123">
        <v>2000</v>
      </c>
      <c r="E426" s="26" t="s">
        <v>27</v>
      </c>
      <c r="F426" s="20"/>
      <c r="G426" s="22"/>
      <c r="H426" s="17">
        <f t="shared" si="6"/>
        <v>293626.15999999951</v>
      </c>
      <c r="I426" s="11" t="s">
        <v>318</v>
      </c>
    </row>
    <row r="427" spans="1:9" ht="30" x14ac:dyDescent="0.25">
      <c r="A427" s="8" t="s">
        <v>561</v>
      </c>
      <c r="B427" s="18" t="s">
        <v>562</v>
      </c>
      <c r="C427" s="21">
        <v>51</v>
      </c>
      <c r="D427" s="20">
        <v>6850</v>
      </c>
      <c r="E427" s="21" t="s">
        <v>25</v>
      </c>
      <c r="F427" s="20"/>
      <c r="G427" s="22"/>
      <c r="H427" s="17">
        <f t="shared" si="6"/>
        <v>300476.15999999951</v>
      </c>
      <c r="I427" s="11" t="s">
        <v>204</v>
      </c>
    </row>
    <row r="428" spans="1:9" ht="30" x14ac:dyDescent="0.25">
      <c r="A428" s="8" t="s">
        <v>561</v>
      </c>
      <c r="B428" s="18" t="s">
        <v>562</v>
      </c>
      <c r="C428" s="21">
        <v>51</v>
      </c>
      <c r="D428" s="20">
        <v>2000</v>
      </c>
      <c r="E428" s="21" t="s">
        <v>27</v>
      </c>
      <c r="F428" s="20"/>
      <c r="G428" s="22"/>
      <c r="H428" s="17">
        <f t="shared" si="6"/>
        <v>302476.15999999951</v>
      </c>
      <c r="I428" s="11" t="s">
        <v>318</v>
      </c>
    </row>
    <row r="429" spans="1:9" x14ac:dyDescent="0.25">
      <c r="A429" s="19" t="s">
        <v>561</v>
      </c>
      <c r="B429" s="18" t="s">
        <v>8</v>
      </c>
      <c r="C429" s="21" t="s">
        <v>9</v>
      </c>
      <c r="D429" s="20"/>
      <c r="E429" s="21">
        <v>51</v>
      </c>
      <c r="F429" s="20">
        <v>490</v>
      </c>
      <c r="G429" s="22"/>
      <c r="H429" s="17">
        <f t="shared" si="6"/>
        <v>301986.15999999951</v>
      </c>
      <c r="I429" s="11" t="s">
        <v>8</v>
      </c>
    </row>
    <row r="430" spans="1:9" ht="45" x14ac:dyDescent="0.25">
      <c r="A430" s="19" t="s">
        <v>561</v>
      </c>
      <c r="B430" s="18" t="s">
        <v>563</v>
      </c>
      <c r="C430" s="21">
        <v>60</v>
      </c>
      <c r="D430" s="20"/>
      <c r="E430" s="21">
        <v>51</v>
      </c>
      <c r="F430" s="20">
        <v>14000</v>
      </c>
      <c r="G430" s="22"/>
      <c r="H430" s="17">
        <f t="shared" si="6"/>
        <v>287986.15999999951</v>
      </c>
      <c r="I430" s="11" t="s">
        <v>564</v>
      </c>
    </row>
    <row r="431" spans="1:9" ht="30" x14ac:dyDescent="0.25">
      <c r="A431" s="19" t="s">
        <v>561</v>
      </c>
      <c r="B431" s="18" t="s">
        <v>565</v>
      </c>
      <c r="C431" s="21">
        <v>60</v>
      </c>
      <c r="D431" s="20"/>
      <c r="E431" s="21">
        <v>51</v>
      </c>
      <c r="F431" s="20">
        <v>76000</v>
      </c>
      <c r="G431" s="22"/>
      <c r="H431" s="17">
        <f t="shared" si="6"/>
        <v>211986.15999999951</v>
      </c>
      <c r="I431" s="11" t="s">
        <v>22</v>
      </c>
    </row>
    <row r="432" spans="1:9" ht="30" x14ac:dyDescent="0.25">
      <c r="A432" s="19" t="s">
        <v>566</v>
      </c>
      <c r="B432" s="18" t="s">
        <v>567</v>
      </c>
      <c r="C432" s="21">
        <v>60</v>
      </c>
      <c r="D432" s="20"/>
      <c r="E432" s="21">
        <v>51</v>
      </c>
      <c r="F432" s="20">
        <v>22200</v>
      </c>
      <c r="G432" s="22"/>
      <c r="H432" s="17">
        <f t="shared" si="6"/>
        <v>189786.15999999951</v>
      </c>
      <c r="I432" s="11" t="s">
        <v>43</v>
      </c>
    </row>
    <row r="433" spans="1:9" ht="30" x14ac:dyDescent="0.25">
      <c r="A433" s="19" t="s">
        <v>566</v>
      </c>
      <c r="B433" s="18" t="s">
        <v>568</v>
      </c>
      <c r="C433" s="21">
        <v>51</v>
      </c>
      <c r="D433" s="20">
        <v>6560</v>
      </c>
      <c r="E433" s="21" t="s">
        <v>25</v>
      </c>
      <c r="F433" s="20"/>
      <c r="G433" s="22"/>
      <c r="H433" s="17">
        <f t="shared" si="6"/>
        <v>196346.15999999951</v>
      </c>
      <c r="I433" s="11" t="s">
        <v>204</v>
      </c>
    </row>
    <row r="434" spans="1:9" ht="30" x14ac:dyDescent="0.25">
      <c r="A434" s="8" t="s">
        <v>566</v>
      </c>
      <c r="B434" s="18" t="s">
        <v>568</v>
      </c>
      <c r="C434" s="21">
        <v>51</v>
      </c>
      <c r="D434" s="20">
        <v>2000</v>
      </c>
      <c r="E434" s="21" t="s">
        <v>27</v>
      </c>
      <c r="F434" s="20"/>
      <c r="G434" s="22"/>
      <c r="H434" s="17">
        <f t="shared" si="6"/>
        <v>198346.15999999951</v>
      </c>
      <c r="I434" s="11" t="s">
        <v>318</v>
      </c>
    </row>
    <row r="435" spans="1:9" ht="45" x14ac:dyDescent="0.25">
      <c r="A435" s="19" t="s">
        <v>569</v>
      </c>
      <c r="B435" s="18" t="s">
        <v>570</v>
      </c>
      <c r="C435" s="21">
        <v>51</v>
      </c>
      <c r="D435" s="20">
        <v>350000</v>
      </c>
      <c r="E435" s="21" t="s">
        <v>7</v>
      </c>
      <c r="F435" s="20"/>
      <c r="G435" s="22"/>
      <c r="H435" s="17">
        <f t="shared" si="6"/>
        <v>548346.15999999945</v>
      </c>
      <c r="I435" s="7" t="s">
        <v>224</v>
      </c>
    </row>
    <row r="436" spans="1:9" ht="30" x14ac:dyDescent="0.25">
      <c r="A436" s="19" t="s">
        <v>569</v>
      </c>
      <c r="B436" s="18" t="s">
        <v>571</v>
      </c>
      <c r="C436" s="21">
        <v>51</v>
      </c>
      <c r="D436" s="20">
        <v>1410</v>
      </c>
      <c r="E436" s="21" t="s">
        <v>6</v>
      </c>
      <c r="F436" s="20"/>
      <c r="G436" s="22"/>
      <c r="H436" s="17">
        <f t="shared" si="6"/>
        <v>549756.15999999945</v>
      </c>
      <c r="I436" s="11" t="s">
        <v>182</v>
      </c>
    </row>
    <row r="437" spans="1:9" ht="30" x14ac:dyDescent="0.25">
      <c r="A437" s="19" t="s">
        <v>569</v>
      </c>
      <c r="B437" s="18" t="s">
        <v>572</v>
      </c>
      <c r="C437" s="21">
        <v>51</v>
      </c>
      <c r="D437" s="20">
        <v>750</v>
      </c>
      <c r="E437" s="21" t="s">
        <v>6</v>
      </c>
      <c r="F437" s="20"/>
      <c r="G437" s="22"/>
      <c r="H437" s="17">
        <f t="shared" si="6"/>
        <v>550506.15999999945</v>
      </c>
      <c r="I437" s="11" t="s">
        <v>182</v>
      </c>
    </row>
    <row r="438" spans="1:9" x14ac:dyDescent="0.25">
      <c r="A438" s="8" t="s">
        <v>569</v>
      </c>
      <c r="B438" s="18" t="s">
        <v>573</v>
      </c>
      <c r="C438" s="21" t="s">
        <v>9</v>
      </c>
      <c r="D438" s="20"/>
      <c r="E438" s="21">
        <v>51</v>
      </c>
      <c r="F438" s="20">
        <v>900</v>
      </c>
      <c r="G438" s="22"/>
      <c r="H438" s="17">
        <f t="shared" si="6"/>
        <v>549606.15999999945</v>
      </c>
      <c r="I438" s="11" t="s">
        <v>8</v>
      </c>
    </row>
    <row r="439" spans="1:9" ht="30" x14ac:dyDescent="0.25">
      <c r="A439" s="19" t="s">
        <v>574</v>
      </c>
      <c r="B439" s="18" t="s">
        <v>575</v>
      </c>
      <c r="C439" s="21">
        <v>51</v>
      </c>
      <c r="D439" s="20">
        <v>12350</v>
      </c>
      <c r="E439" s="21" t="s">
        <v>25</v>
      </c>
      <c r="F439" s="20"/>
      <c r="G439" s="22"/>
      <c r="H439" s="17">
        <f t="shared" si="6"/>
        <v>561956.15999999945</v>
      </c>
      <c r="I439" s="11" t="s">
        <v>204</v>
      </c>
    </row>
    <row r="440" spans="1:9" ht="30" x14ac:dyDescent="0.25">
      <c r="A440" s="19" t="s">
        <v>574</v>
      </c>
      <c r="B440" s="18" t="s">
        <v>576</v>
      </c>
      <c r="C440" s="21">
        <v>51</v>
      </c>
      <c r="D440" s="20">
        <v>2000</v>
      </c>
      <c r="E440" s="21" t="s">
        <v>27</v>
      </c>
      <c r="F440" s="20"/>
      <c r="G440" s="22"/>
      <c r="H440" s="17">
        <f t="shared" si="6"/>
        <v>563956.15999999945</v>
      </c>
      <c r="I440" s="11" t="s">
        <v>318</v>
      </c>
    </row>
    <row r="441" spans="1:9" x14ac:dyDescent="0.25">
      <c r="A441" s="19" t="s">
        <v>577</v>
      </c>
      <c r="B441" s="18" t="s">
        <v>578</v>
      </c>
      <c r="C441" s="21">
        <v>51</v>
      </c>
      <c r="D441" s="20">
        <v>17690</v>
      </c>
      <c r="E441" s="21" t="s">
        <v>25</v>
      </c>
      <c r="F441" s="20"/>
      <c r="G441" s="22"/>
      <c r="H441" s="17">
        <f t="shared" si="6"/>
        <v>581646.15999999945</v>
      </c>
      <c r="I441" s="11" t="s">
        <v>204</v>
      </c>
    </row>
    <row r="442" spans="1:9" x14ac:dyDescent="0.25">
      <c r="A442" s="19" t="s">
        <v>577</v>
      </c>
      <c r="B442" s="18" t="s">
        <v>579</v>
      </c>
      <c r="C442" s="21">
        <v>51</v>
      </c>
      <c r="D442" s="20">
        <v>8620</v>
      </c>
      <c r="E442" s="21" t="s">
        <v>25</v>
      </c>
      <c r="F442" s="20"/>
      <c r="G442" s="22"/>
      <c r="H442" s="17">
        <f t="shared" si="6"/>
        <v>590266.15999999945</v>
      </c>
      <c r="I442" s="11" t="s">
        <v>204</v>
      </c>
    </row>
    <row r="443" spans="1:9" x14ac:dyDescent="0.25">
      <c r="A443" s="19" t="s">
        <v>577</v>
      </c>
      <c r="B443" s="18" t="s">
        <v>580</v>
      </c>
      <c r="C443" s="21">
        <v>51</v>
      </c>
      <c r="D443" s="20">
        <v>8360</v>
      </c>
      <c r="E443" s="21" t="s">
        <v>25</v>
      </c>
      <c r="F443" s="20"/>
      <c r="G443" s="22"/>
      <c r="H443" s="17">
        <f t="shared" si="6"/>
        <v>598626.15999999945</v>
      </c>
      <c r="I443" s="11" t="s">
        <v>204</v>
      </c>
    </row>
    <row r="444" spans="1:9" x14ac:dyDescent="0.25">
      <c r="A444" s="19" t="s">
        <v>577</v>
      </c>
      <c r="B444" s="18" t="s">
        <v>581</v>
      </c>
      <c r="C444" s="21">
        <v>51</v>
      </c>
      <c r="D444" s="20">
        <v>7660</v>
      </c>
      <c r="E444" s="21" t="s">
        <v>25</v>
      </c>
      <c r="F444" s="20"/>
      <c r="G444" s="22"/>
      <c r="H444" s="17">
        <f t="shared" si="6"/>
        <v>606286.15999999945</v>
      </c>
      <c r="I444" s="11" t="s">
        <v>204</v>
      </c>
    </row>
    <row r="445" spans="1:9" x14ac:dyDescent="0.25">
      <c r="A445" s="19" t="s">
        <v>577</v>
      </c>
      <c r="B445" s="18" t="s">
        <v>582</v>
      </c>
      <c r="C445" s="21">
        <v>51</v>
      </c>
      <c r="D445" s="20">
        <v>6800</v>
      </c>
      <c r="E445" s="21" t="s">
        <v>25</v>
      </c>
      <c r="F445" s="20"/>
      <c r="G445" s="22"/>
      <c r="H445" s="17">
        <f t="shared" si="6"/>
        <v>613086.15999999945</v>
      </c>
      <c r="I445" s="11" t="s">
        <v>204</v>
      </c>
    </row>
    <row r="446" spans="1:9" ht="30" x14ac:dyDescent="0.25">
      <c r="A446" s="19" t="s">
        <v>577</v>
      </c>
      <c r="B446" s="18" t="s">
        <v>583</v>
      </c>
      <c r="C446" s="21">
        <v>51</v>
      </c>
      <c r="D446" s="20">
        <v>3427.5</v>
      </c>
      <c r="E446" s="21" t="s">
        <v>6</v>
      </c>
      <c r="F446" s="20"/>
      <c r="G446" s="22"/>
      <c r="H446" s="17">
        <f t="shared" si="6"/>
        <v>616513.65999999945</v>
      </c>
      <c r="I446" s="11" t="s">
        <v>182</v>
      </c>
    </row>
    <row r="447" spans="1:9" x14ac:dyDescent="0.25">
      <c r="A447" s="19" t="s">
        <v>577</v>
      </c>
      <c r="B447" s="18" t="s">
        <v>584</v>
      </c>
      <c r="C447" s="21">
        <v>51</v>
      </c>
      <c r="D447" s="20">
        <v>580</v>
      </c>
      <c r="E447" s="21" t="s">
        <v>25</v>
      </c>
      <c r="F447" s="20"/>
      <c r="G447" s="22"/>
      <c r="H447" s="17">
        <f t="shared" si="6"/>
        <v>617093.65999999945</v>
      </c>
      <c r="I447" s="11" t="s">
        <v>204</v>
      </c>
    </row>
    <row r="448" spans="1:9" x14ac:dyDescent="0.25">
      <c r="A448" s="19" t="s">
        <v>577</v>
      </c>
      <c r="B448" s="18" t="s">
        <v>585</v>
      </c>
      <c r="C448" s="21">
        <v>51</v>
      </c>
      <c r="D448" s="20">
        <v>2000</v>
      </c>
      <c r="E448" s="21" t="s">
        <v>27</v>
      </c>
      <c r="F448" s="20"/>
      <c r="G448" s="22"/>
      <c r="H448" s="17">
        <f t="shared" si="6"/>
        <v>619093.65999999945</v>
      </c>
      <c r="I448" s="11" t="s">
        <v>318</v>
      </c>
    </row>
    <row r="449" spans="1:9" x14ac:dyDescent="0.25">
      <c r="A449" s="19" t="s">
        <v>577</v>
      </c>
      <c r="B449" s="18" t="s">
        <v>586</v>
      </c>
      <c r="C449" s="21">
        <v>51</v>
      </c>
      <c r="D449" s="20">
        <v>2000</v>
      </c>
      <c r="E449" s="21" t="s">
        <v>27</v>
      </c>
      <c r="F449" s="20"/>
      <c r="G449" s="22"/>
      <c r="H449" s="17">
        <f t="shared" si="6"/>
        <v>621093.65999999945</v>
      </c>
      <c r="I449" s="11" t="s">
        <v>318</v>
      </c>
    </row>
    <row r="450" spans="1:9" x14ac:dyDescent="0.25">
      <c r="A450" s="19" t="s">
        <v>577</v>
      </c>
      <c r="B450" s="18" t="s">
        <v>587</v>
      </c>
      <c r="C450" s="21">
        <v>51</v>
      </c>
      <c r="D450" s="20">
        <v>2000</v>
      </c>
      <c r="E450" s="21" t="s">
        <v>27</v>
      </c>
      <c r="F450" s="20"/>
      <c r="G450" s="22"/>
      <c r="H450" s="17">
        <f t="shared" si="6"/>
        <v>623093.65999999945</v>
      </c>
      <c r="I450" s="11" t="s">
        <v>318</v>
      </c>
    </row>
    <row r="451" spans="1:9" x14ac:dyDescent="0.25">
      <c r="A451" s="19" t="s">
        <v>577</v>
      </c>
      <c r="B451" s="18" t="s">
        <v>588</v>
      </c>
      <c r="C451" s="21">
        <v>51</v>
      </c>
      <c r="D451" s="20">
        <v>2000</v>
      </c>
      <c r="E451" s="21" t="s">
        <v>27</v>
      </c>
      <c r="F451" s="20"/>
      <c r="G451" s="22"/>
      <c r="H451" s="17">
        <f t="shared" si="6"/>
        <v>625093.65999999945</v>
      </c>
      <c r="I451" s="11" t="s">
        <v>318</v>
      </c>
    </row>
    <row r="452" spans="1:9" x14ac:dyDescent="0.25">
      <c r="A452" s="8" t="s">
        <v>577</v>
      </c>
      <c r="B452" s="18" t="s">
        <v>589</v>
      </c>
      <c r="C452" s="21">
        <v>51</v>
      </c>
      <c r="D452" s="20">
        <v>2000</v>
      </c>
      <c r="E452" s="21" t="s">
        <v>27</v>
      </c>
      <c r="F452" s="20"/>
      <c r="G452" s="22"/>
      <c r="H452" s="17">
        <f t="shared" ref="H452:H515" si="7">H451+D452-F452</f>
        <v>627093.65999999945</v>
      </c>
      <c r="I452" s="11" t="s">
        <v>318</v>
      </c>
    </row>
    <row r="453" spans="1:9" x14ac:dyDescent="0.25">
      <c r="A453" s="8" t="s">
        <v>577</v>
      </c>
      <c r="B453" s="18" t="s">
        <v>590</v>
      </c>
      <c r="C453" s="21">
        <v>51</v>
      </c>
      <c r="D453" s="20">
        <v>1000</v>
      </c>
      <c r="E453" s="21" t="s">
        <v>25</v>
      </c>
      <c r="F453" s="20"/>
      <c r="G453" s="22"/>
      <c r="H453" s="17">
        <f t="shared" si="7"/>
        <v>628093.65999999945</v>
      </c>
      <c r="I453" s="11" t="s">
        <v>204</v>
      </c>
    </row>
    <row r="454" spans="1:9" x14ac:dyDescent="0.25">
      <c r="A454" s="19" t="s">
        <v>577</v>
      </c>
      <c r="B454" s="18" t="s">
        <v>584</v>
      </c>
      <c r="C454" s="21">
        <v>51</v>
      </c>
      <c r="D454" s="20">
        <v>2200</v>
      </c>
      <c r="E454" s="21" t="s">
        <v>31</v>
      </c>
      <c r="F454" s="20"/>
      <c r="G454" s="22"/>
      <c r="H454" s="17">
        <f t="shared" si="7"/>
        <v>630293.65999999945</v>
      </c>
      <c r="I454" s="11" t="s">
        <v>477</v>
      </c>
    </row>
    <row r="455" spans="1:9" ht="45" x14ac:dyDescent="0.25">
      <c r="A455" s="19" t="s">
        <v>577</v>
      </c>
      <c r="B455" s="18" t="s">
        <v>591</v>
      </c>
      <c r="C455" s="21">
        <v>60</v>
      </c>
      <c r="D455" s="20"/>
      <c r="E455" s="21">
        <v>51</v>
      </c>
      <c r="F455" s="20">
        <v>43.67</v>
      </c>
      <c r="G455" s="22"/>
      <c r="H455" s="17">
        <f t="shared" si="7"/>
        <v>630249.98999999941</v>
      </c>
      <c r="I455" s="11" t="s">
        <v>22</v>
      </c>
    </row>
    <row r="456" spans="1:9" x14ac:dyDescent="0.25">
      <c r="A456" s="19" t="s">
        <v>577</v>
      </c>
      <c r="B456" s="18" t="s">
        <v>8</v>
      </c>
      <c r="C456" s="21" t="s">
        <v>9</v>
      </c>
      <c r="D456" s="20"/>
      <c r="E456" s="21">
        <v>51</v>
      </c>
      <c r="F456" s="20">
        <v>98</v>
      </c>
      <c r="G456" s="22"/>
      <c r="H456" s="17">
        <f t="shared" si="7"/>
        <v>630151.98999999941</v>
      </c>
      <c r="I456" s="11" t="s">
        <v>8</v>
      </c>
    </row>
    <row r="457" spans="1:9" ht="30" x14ac:dyDescent="0.25">
      <c r="A457" s="8" t="s">
        <v>577</v>
      </c>
      <c r="B457" s="18" t="s">
        <v>592</v>
      </c>
      <c r="C457" s="21">
        <v>60</v>
      </c>
      <c r="D457" s="20"/>
      <c r="E457" s="21">
        <v>51</v>
      </c>
      <c r="F457" s="20">
        <v>7700</v>
      </c>
      <c r="G457" s="22"/>
      <c r="H457" s="17">
        <f t="shared" si="7"/>
        <v>622451.98999999941</v>
      </c>
      <c r="I457" s="11" t="s">
        <v>16</v>
      </c>
    </row>
    <row r="458" spans="1:9" ht="30" x14ac:dyDescent="0.25">
      <c r="A458" s="19" t="s">
        <v>577</v>
      </c>
      <c r="B458" s="18" t="s">
        <v>593</v>
      </c>
      <c r="C458" s="21">
        <v>60</v>
      </c>
      <c r="D458" s="20"/>
      <c r="E458" s="21">
        <v>51</v>
      </c>
      <c r="F458" s="20">
        <v>7700</v>
      </c>
      <c r="G458" s="22"/>
      <c r="H458" s="17">
        <f t="shared" si="7"/>
        <v>614751.98999999941</v>
      </c>
      <c r="I458" s="11" t="s">
        <v>16</v>
      </c>
    </row>
    <row r="459" spans="1:9" ht="30" x14ac:dyDescent="0.25">
      <c r="A459" s="19" t="s">
        <v>577</v>
      </c>
      <c r="B459" s="18" t="s">
        <v>594</v>
      </c>
      <c r="C459" s="21">
        <v>60</v>
      </c>
      <c r="D459" s="20"/>
      <c r="E459" s="21">
        <v>51</v>
      </c>
      <c r="F459" s="20">
        <v>40000</v>
      </c>
      <c r="G459" s="22"/>
      <c r="H459" s="17">
        <f t="shared" si="7"/>
        <v>574751.98999999941</v>
      </c>
      <c r="I459" s="11" t="s">
        <v>23</v>
      </c>
    </row>
    <row r="460" spans="1:9" ht="45" x14ac:dyDescent="0.25">
      <c r="A460" s="19" t="s">
        <v>577</v>
      </c>
      <c r="B460" s="18" t="s">
        <v>595</v>
      </c>
      <c r="C460" s="21">
        <v>60</v>
      </c>
      <c r="D460" s="20"/>
      <c r="E460" s="21">
        <v>51</v>
      </c>
      <c r="F460" s="20">
        <v>276300</v>
      </c>
      <c r="G460" s="22"/>
      <c r="H460" s="17">
        <f t="shared" si="7"/>
        <v>298451.98999999941</v>
      </c>
      <c r="I460" s="11" t="s">
        <v>188</v>
      </c>
    </row>
    <row r="461" spans="1:9" x14ac:dyDescent="0.25">
      <c r="A461" s="19" t="s">
        <v>596</v>
      </c>
      <c r="B461" s="18" t="s">
        <v>597</v>
      </c>
      <c r="C461" s="21">
        <v>51</v>
      </c>
      <c r="D461" s="20">
        <v>13200</v>
      </c>
      <c r="E461" s="21" t="s">
        <v>25</v>
      </c>
      <c r="F461" s="20"/>
      <c r="G461" s="22"/>
      <c r="H461" s="17">
        <f t="shared" si="7"/>
        <v>311651.98999999941</v>
      </c>
      <c r="I461" s="11" t="s">
        <v>204</v>
      </c>
    </row>
    <row r="462" spans="1:9" ht="30" x14ac:dyDescent="0.25">
      <c r="A462" s="19" t="s">
        <v>596</v>
      </c>
      <c r="B462" s="18" t="s">
        <v>598</v>
      </c>
      <c r="C462" s="21">
        <v>51</v>
      </c>
      <c r="D462" s="20">
        <v>7190</v>
      </c>
      <c r="E462" s="21" t="s">
        <v>25</v>
      </c>
      <c r="F462" s="20"/>
      <c r="G462" s="22"/>
      <c r="H462" s="17">
        <f t="shared" si="7"/>
        <v>318841.98999999941</v>
      </c>
      <c r="I462" s="11" t="s">
        <v>204</v>
      </c>
    </row>
    <row r="463" spans="1:9" ht="30" x14ac:dyDescent="0.25">
      <c r="A463" s="19" t="s">
        <v>596</v>
      </c>
      <c r="B463" s="18" t="s">
        <v>599</v>
      </c>
      <c r="C463" s="21">
        <v>51</v>
      </c>
      <c r="D463" s="20">
        <v>6820</v>
      </c>
      <c r="E463" s="21" t="s">
        <v>25</v>
      </c>
      <c r="F463" s="20"/>
      <c r="G463" s="22"/>
      <c r="H463" s="17">
        <f t="shared" si="7"/>
        <v>325661.98999999941</v>
      </c>
      <c r="I463" s="11" t="s">
        <v>204</v>
      </c>
    </row>
    <row r="464" spans="1:9" x14ac:dyDescent="0.25">
      <c r="A464" s="19" t="s">
        <v>596</v>
      </c>
      <c r="B464" s="18" t="s">
        <v>600</v>
      </c>
      <c r="C464" s="21">
        <v>51</v>
      </c>
      <c r="D464" s="20">
        <v>2000</v>
      </c>
      <c r="E464" s="21" t="s">
        <v>27</v>
      </c>
      <c r="F464" s="20"/>
      <c r="G464" s="22"/>
      <c r="H464" s="17">
        <f t="shared" si="7"/>
        <v>327661.98999999941</v>
      </c>
      <c r="I464" s="11" t="s">
        <v>318</v>
      </c>
    </row>
    <row r="465" spans="1:9" ht="30" x14ac:dyDescent="0.25">
      <c r="A465" s="19" t="s">
        <v>596</v>
      </c>
      <c r="B465" s="18" t="s">
        <v>601</v>
      </c>
      <c r="C465" s="21">
        <v>51</v>
      </c>
      <c r="D465" s="20">
        <v>862.5</v>
      </c>
      <c r="E465" s="21" t="s">
        <v>6</v>
      </c>
      <c r="F465" s="20"/>
      <c r="G465" s="22"/>
      <c r="H465" s="17">
        <f t="shared" si="7"/>
        <v>328524.48999999941</v>
      </c>
      <c r="I465" s="11" t="s">
        <v>182</v>
      </c>
    </row>
    <row r="466" spans="1:9" ht="30" x14ac:dyDescent="0.25">
      <c r="A466" s="19" t="s">
        <v>596</v>
      </c>
      <c r="B466" s="18" t="s">
        <v>598</v>
      </c>
      <c r="C466" s="21">
        <v>51</v>
      </c>
      <c r="D466" s="20">
        <v>2000</v>
      </c>
      <c r="E466" s="21" t="s">
        <v>27</v>
      </c>
      <c r="F466" s="20"/>
      <c r="G466" s="22"/>
      <c r="H466" s="17">
        <f t="shared" si="7"/>
        <v>330524.48999999941</v>
      </c>
      <c r="I466" s="11" t="s">
        <v>318</v>
      </c>
    </row>
    <row r="467" spans="1:9" ht="30" x14ac:dyDescent="0.25">
      <c r="A467" s="19" t="s">
        <v>596</v>
      </c>
      <c r="B467" s="18" t="s">
        <v>599</v>
      </c>
      <c r="C467" s="21">
        <v>51</v>
      </c>
      <c r="D467" s="20">
        <v>2000</v>
      </c>
      <c r="E467" s="21" t="s">
        <v>27</v>
      </c>
      <c r="F467" s="20"/>
      <c r="G467" s="22"/>
      <c r="H467" s="17">
        <f t="shared" si="7"/>
        <v>332524.48999999941</v>
      </c>
      <c r="I467" s="11" t="s">
        <v>318</v>
      </c>
    </row>
    <row r="468" spans="1:9" ht="30" x14ac:dyDescent="0.25">
      <c r="A468" s="19" t="s">
        <v>602</v>
      </c>
      <c r="B468" s="18" t="s">
        <v>603</v>
      </c>
      <c r="C468" s="21">
        <v>51</v>
      </c>
      <c r="D468" s="20">
        <v>12490</v>
      </c>
      <c r="E468" s="21" t="s">
        <v>25</v>
      </c>
      <c r="F468" s="20"/>
      <c r="G468" s="22"/>
      <c r="H468" s="17">
        <f t="shared" si="7"/>
        <v>345014.48999999941</v>
      </c>
      <c r="I468" s="11" t="s">
        <v>204</v>
      </c>
    </row>
    <row r="469" spans="1:9" x14ac:dyDescent="0.25">
      <c r="A469" s="19" t="s">
        <v>602</v>
      </c>
      <c r="B469" s="18" t="s">
        <v>604</v>
      </c>
      <c r="C469" s="21">
        <v>51</v>
      </c>
      <c r="D469" s="20">
        <v>9020</v>
      </c>
      <c r="E469" s="21" t="s">
        <v>25</v>
      </c>
      <c r="F469" s="20"/>
      <c r="G469" s="22"/>
      <c r="H469" s="17">
        <f t="shared" si="7"/>
        <v>354034.48999999941</v>
      </c>
      <c r="I469" s="11" t="s">
        <v>204</v>
      </c>
    </row>
    <row r="470" spans="1:9" ht="30" x14ac:dyDescent="0.25">
      <c r="A470" s="19" t="s">
        <v>602</v>
      </c>
      <c r="B470" s="18" t="s">
        <v>605</v>
      </c>
      <c r="C470" s="21">
        <v>51</v>
      </c>
      <c r="D470" s="20">
        <v>6820</v>
      </c>
      <c r="E470" s="21" t="s">
        <v>25</v>
      </c>
      <c r="F470" s="20"/>
      <c r="G470" s="22"/>
      <c r="H470" s="17">
        <f t="shared" si="7"/>
        <v>360854.48999999941</v>
      </c>
      <c r="I470" s="11" t="s">
        <v>204</v>
      </c>
    </row>
    <row r="471" spans="1:9" ht="30" x14ac:dyDescent="0.25">
      <c r="A471" s="19" t="s">
        <v>602</v>
      </c>
      <c r="B471" s="18" t="s">
        <v>606</v>
      </c>
      <c r="C471" s="21">
        <v>51</v>
      </c>
      <c r="D471" s="20">
        <v>7070</v>
      </c>
      <c r="E471" s="21" t="s">
        <v>25</v>
      </c>
      <c r="F471" s="20"/>
      <c r="G471" s="22"/>
      <c r="H471" s="17">
        <f t="shared" si="7"/>
        <v>367924.48999999941</v>
      </c>
      <c r="I471" s="11" t="s">
        <v>204</v>
      </c>
    </row>
    <row r="472" spans="1:9" ht="30" x14ac:dyDescent="0.25">
      <c r="A472" s="19" t="s">
        <v>602</v>
      </c>
      <c r="B472" s="18" t="s">
        <v>607</v>
      </c>
      <c r="C472" s="21">
        <v>51</v>
      </c>
      <c r="D472" s="20">
        <v>2000</v>
      </c>
      <c r="E472" s="21" t="s">
        <v>27</v>
      </c>
      <c r="F472" s="20"/>
      <c r="G472" s="22"/>
      <c r="H472" s="17">
        <f t="shared" si="7"/>
        <v>369924.48999999941</v>
      </c>
      <c r="I472" s="11" t="s">
        <v>318</v>
      </c>
    </row>
    <row r="473" spans="1:9" x14ac:dyDescent="0.25">
      <c r="A473" s="19" t="s">
        <v>602</v>
      </c>
      <c r="B473" s="18" t="s">
        <v>608</v>
      </c>
      <c r="C473" s="21">
        <v>51</v>
      </c>
      <c r="D473" s="20">
        <v>2000</v>
      </c>
      <c r="E473" s="21" t="s">
        <v>27</v>
      </c>
      <c r="F473" s="20"/>
      <c r="G473" s="22"/>
      <c r="H473" s="17">
        <f t="shared" si="7"/>
        <v>371924.48999999941</v>
      </c>
      <c r="I473" s="11" t="s">
        <v>318</v>
      </c>
    </row>
    <row r="474" spans="1:9" ht="30" x14ac:dyDescent="0.25">
      <c r="A474" s="24" t="s">
        <v>602</v>
      </c>
      <c r="B474" s="25" t="s">
        <v>603</v>
      </c>
      <c r="C474" s="21">
        <v>51</v>
      </c>
      <c r="D474" s="123">
        <v>2000</v>
      </c>
      <c r="E474" s="26" t="s">
        <v>27</v>
      </c>
      <c r="F474" s="20"/>
      <c r="G474" s="22"/>
      <c r="H474" s="17">
        <f t="shared" si="7"/>
        <v>373924.48999999941</v>
      </c>
      <c r="I474" s="11" t="s">
        <v>318</v>
      </c>
    </row>
    <row r="475" spans="1:9" ht="30" x14ac:dyDescent="0.25">
      <c r="A475" s="8" t="s">
        <v>602</v>
      </c>
      <c r="B475" s="18" t="s">
        <v>605</v>
      </c>
      <c r="C475" s="21">
        <v>51</v>
      </c>
      <c r="D475" s="20">
        <v>2000</v>
      </c>
      <c r="E475" s="21" t="s">
        <v>27</v>
      </c>
      <c r="F475" s="20"/>
      <c r="G475" s="22"/>
      <c r="H475" s="17">
        <f t="shared" si="7"/>
        <v>375924.48999999941</v>
      </c>
      <c r="I475" s="11" t="s">
        <v>318</v>
      </c>
    </row>
    <row r="476" spans="1:9" ht="30" x14ac:dyDescent="0.25">
      <c r="A476" s="8" t="s">
        <v>609</v>
      </c>
      <c r="B476" s="18" t="s">
        <v>610</v>
      </c>
      <c r="C476" s="21">
        <v>51</v>
      </c>
      <c r="D476" s="20">
        <v>2073.75</v>
      </c>
      <c r="E476" s="21" t="s">
        <v>6</v>
      </c>
      <c r="F476" s="20"/>
      <c r="G476" s="22"/>
      <c r="H476" s="17">
        <f t="shared" si="7"/>
        <v>377998.23999999941</v>
      </c>
      <c r="I476" s="11" t="s">
        <v>182</v>
      </c>
    </row>
    <row r="477" spans="1:9" ht="45" x14ac:dyDescent="0.25">
      <c r="A477" s="19" t="s">
        <v>611</v>
      </c>
      <c r="B477" s="18" t="s">
        <v>612</v>
      </c>
      <c r="C477" s="21">
        <v>51</v>
      </c>
      <c r="D477" s="20">
        <v>57000</v>
      </c>
      <c r="E477" s="21" t="s">
        <v>7</v>
      </c>
      <c r="F477" s="20"/>
      <c r="G477" s="22"/>
      <c r="H477" s="17">
        <f t="shared" si="7"/>
        <v>434998.23999999941</v>
      </c>
      <c r="I477" s="7" t="s">
        <v>224</v>
      </c>
    </row>
    <row r="478" spans="1:9" x14ac:dyDescent="0.25">
      <c r="A478" s="19" t="s">
        <v>611</v>
      </c>
      <c r="B478" s="18" t="s">
        <v>613</v>
      </c>
      <c r="C478" s="21">
        <v>51</v>
      </c>
      <c r="D478" s="20">
        <v>10750</v>
      </c>
      <c r="E478" s="21" t="s">
        <v>25</v>
      </c>
      <c r="F478" s="20"/>
      <c r="G478" s="22"/>
      <c r="H478" s="17">
        <f t="shared" si="7"/>
        <v>445748.23999999941</v>
      </c>
      <c r="I478" s="11" t="s">
        <v>204</v>
      </c>
    </row>
    <row r="479" spans="1:9" x14ac:dyDescent="0.25">
      <c r="A479" s="19" t="s">
        <v>611</v>
      </c>
      <c r="B479" s="18" t="s">
        <v>614</v>
      </c>
      <c r="C479" s="21">
        <v>51</v>
      </c>
      <c r="D479" s="20">
        <v>7930</v>
      </c>
      <c r="E479" s="21" t="s">
        <v>25</v>
      </c>
      <c r="F479" s="20"/>
      <c r="G479" s="22"/>
      <c r="H479" s="17">
        <f t="shared" si="7"/>
        <v>453678.23999999941</v>
      </c>
      <c r="I479" s="11" t="s">
        <v>204</v>
      </c>
    </row>
    <row r="480" spans="1:9" x14ac:dyDescent="0.25">
      <c r="A480" s="19" t="s">
        <v>611</v>
      </c>
      <c r="B480" s="18" t="s">
        <v>615</v>
      </c>
      <c r="C480" s="21">
        <v>51</v>
      </c>
      <c r="D480" s="20">
        <v>2000</v>
      </c>
      <c r="E480" s="21" t="s">
        <v>27</v>
      </c>
      <c r="F480" s="20"/>
      <c r="G480" s="22"/>
      <c r="H480" s="17">
        <f t="shared" si="7"/>
        <v>455678.23999999941</v>
      </c>
      <c r="I480" s="11" t="s">
        <v>318</v>
      </c>
    </row>
    <row r="481" spans="1:9" x14ac:dyDescent="0.25">
      <c r="A481" s="19" t="s">
        <v>611</v>
      </c>
      <c r="B481" s="18" t="s">
        <v>616</v>
      </c>
      <c r="C481" s="21">
        <v>51</v>
      </c>
      <c r="D481" s="20">
        <v>2000</v>
      </c>
      <c r="E481" s="21" t="s">
        <v>27</v>
      </c>
      <c r="F481" s="20"/>
      <c r="G481" s="22"/>
      <c r="H481" s="17">
        <f t="shared" si="7"/>
        <v>457678.23999999941</v>
      </c>
      <c r="I481" s="11" t="s">
        <v>318</v>
      </c>
    </row>
    <row r="482" spans="1:9" x14ac:dyDescent="0.25">
      <c r="A482" s="8" t="s">
        <v>611</v>
      </c>
      <c r="B482" s="18" t="s">
        <v>573</v>
      </c>
      <c r="C482" s="21" t="s">
        <v>9</v>
      </c>
      <c r="D482" s="20"/>
      <c r="E482" s="21">
        <v>51</v>
      </c>
      <c r="F482" s="20">
        <v>171</v>
      </c>
      <c r="G482" s="22"/>
      <c r="H482" s="17">
        <f t="shared" si="7"/>
        <v>457507.23999999941</v>
      </c>
      <c r="I482" s="11" t="s">
        <v>8</v>
      </c>
    </row>
    <row r="483" spans="1:9" x14ac:dyDescent="0.25">
      <c r="A483" s="8" t="s">
        <v>611</v>
      </c>
      <c r="B483" s="18" t="s">
        <v>573</v>
      </c>
      <c r="C483" s="21" t="s">
        <v>9</v>
      </c>
      <c r="D483" s="20"/>
      <c r="E483" s="21">
        <v>51</v>
      </c>
      <c r="F483" s="20">
        <v>297.5</v>
      </c>
      <c r="G483" s="22"/>
      <c r="H483" s="17">
        <f t="shared" si="7"/>
        <v>457209.73999999941</v>
      </c>
      <c r="I483" s="11" t="s">
        <v>8</v>
      </c>
    </row>
    <row r="484" spans="1:9" x14ac:dyDescent="0.25">
      <c r="A484" s="19" t="s">
        <v>611</v>
      </c>
      <c r="B484" s="18" t="s">
        <v>573</v>
      </c>
      <c r="C484" s="21" t="s">
        <v>9</v>
      </c>
      <c r="D484" s="20"/>
      <c r="E484" s="21">
        <v>51</v>
      </c>
      <c r="F484" s="20">
        <v>600</v>
      </c>
      <c r="G484" s="22"/>
      <c r="H484" s="17">
        <f t="shared" si="7"/>
        <v>456609.73999999941</v>
      </c>
      <c r="I484" s="11" t="s">
        <v>8</v>
      </c>
    </row>
    <row r="485" spans="1:9" ht="30" x14ac:dyDescent="0.25">
      <c r="A485" s="19" t="s">
        <v>611</v>
      </c>
      <c r="B485" s="18" t="s">
        <v>550</v>
      </c>
      <c r="C485" s="21" t="s">
        <v>12</v>
      </c>
      <c r="D485" s="20"/>
      <c r="E485" s="21">
        <v>51</v>
      </c>
      <c r="F485" s="20">
        <v>8500</v>
      </c>
      <c r="G485" s="22"/>
      <c r="H485" s="17">
        <f t="shared" si="7"/>
        <v>448109.73999999941</v>
      </c>
      <c r="I485" s="11" t="s">
        <v>18</v>
      </c>
    </row>
    <row r="486" spans="1:9" x14ac:dyDescent="0.25">
      <c r="A486" s="19" t="s">
        <v>611</v>
      </c>
      <c r="B486" s="18" t="s">
        <v>551</v>
      </c>
      <c r="C486" s="21" t="s">
        <v>12</v>
      </c>
      <c r="D486" s="20"/>
      <c r="E486" s="21">
        <v>51</v>
      </c>
      <c r="F486" s="20">
        <v>10000</v>
      </c>
      <c r="G486" s="22"/>
      <c r="H486" s="17">
        <f t="shared" si="7"/>
        <v>438109.73999999941</v>
      </c>
      <c r="I486" s="11" t="s">
        <v>19</v>
      </c>
    </row>
    <row r="487" spans="1:9" x14ac:dyDescent="0.25">
      <c r="A487" s="8" t="s">
        <v>611</v>
      </c>
      <c r="B487" s="18" t="s">
        <v>552</v>
      </c>
      <c r="C487" s="21" t="s">
        <v>12</v>
      </c>
      <c r="D487" s="20"/>
      <c r="E487" s="21">
        <v>51</v>
      </c>
      <c r="F487" s="20">
        <v>14000</v>
      </c>
      <c r="G487" s="22"/>
      <c r="H487" s="17">
        <f t="shared" si="7"/>
        <v>424109.73999999941</v>
      </c>
      <c r="I487" s="11" t="s">
        <v>41</v>
      </c>
    </row>
    <row r="488" spans="1:9" ht="30" x14ac:dyDescent="0.25">
      <c r="A488" s="19" t="s">
        <v>617</v>
      </c>
      <c r="B488" s="18" t="s">
        <v>618</v>
      </c>
      <c r="C488" s="21">
        <v>51</v>
      </c>
      <c r="D488" s="20">
        <v>12650</v>
      </c>
      <c r="E488" s="21" t="s">
        <v>25</v>
      </c>
      <c r="F488" s="20"/>
      <c r="G488" s="22"/>
      <c r="H488" s="17">
        <f t="shared" si="7"/>
        <v>436759.73999999941</v>
      </c>
      <c r="I488" s="11" t="s">
        <v>204</v>
      </c>
    </row>
    <row r="489" spans="1:9" ht="30" x14ac:dyDescent="0.25">
      <c r="A489" s="19" t="s">
        <v>617</v>
      </c>
      <c r="B489" s="18" t="s">
        <v>619</v>
      </c>
      <c r="C489" s="21">
        <v>51</v>
      </c>
      <c r="D489" s="20">
        <v>6490</v>
      </c>
      <c r="E489" s="21" t="s">
        <v>25</v>
      </c>
      <c r="F489" s="20"/>
      <c r="G489" s="22"/>
      <c r="H489" s="17">
        <f t="shared" si="7"/>
        <v>443249.73999999941</v>
      </c>
      <c r="I489" s="11" t="s">
        <v>204</v>
      </c>
    </row>
    <row r="490" spans="1:9" ht="30" x14ac:dyDescent="0.25">
      <c r="A490" s="19" t="s">
        <v>617</v>
      </c>
      <c r="B490" s="18" t="s">
        <v>620</v>
      </c>
      <c r="C490" s="21">
        <v>51</v>
      </c>
      <c r="D490" s="20">
        <v>562.5</v>
      </c>
      <c r="E490" s="21" t="s">
        <v>6</v>
      </c>
      <c r="F490" s="20"/>
      <c r="G490" s="22"/>
      <c r="H490" s="17">
        <f t="shared" si="7"/>
        <v>443812.23999999941</v>
      </c>
      <c r="I490" s="11" t="s">
        <v>182</v>
      </c>
    </row>
    <row r="491" spans="1:9" ht="30" x14ac:dyDescent="0.25">
      <c r="A491" s="19" t="s">
        <v>617</v>
      </c>
      <c r="B491" s="18" t="s">
        <v>618</v>
      </c>
      <c r="C491" s="21">
        <v>51</v>
      </c>
      <c r="D491" s="20">
        <v>2000</v>
      </c>
      <c r="E491" s="21" t="s">
        <v>27</v>
      </c>
      <c r="F491" s="20"/>
      <c r="G491" s="22"/>
      <c r="H491" s="17">
        <f t="shared" si="7"/>
        <v>445812.23999999941</v>
      </c>
      <c r="I491" s="11" t="s">
        <v>318</v>
      </c>
    </row>
    <row r="492" spans="1:9" x14ac:dyDescent="0.25">
      <c r="A492" s="19" t="s">
        <v>621</v>
      </c>
      <c r="B492" s="18" t="s">
        <v>8</v>
      </c>
      <c r="C492" s="21" t="s">
        <v>9</v>
      </c>
      <c r="D492" s="20"/>
      <c r="E492" s="21">
        <v>51</v>
      </c>
      <c r="F492" s="20">
        <v>49</v>
      </c>
      <c r="G492" s="22"/>
      <c r="H492" s="17">
        <f t="shared" si="7"/>
        <v>445763.23999999941</v>
      </c>
      <c r="I492" s="11" t="s">
        <v>8</v>
      </c>
    </row>
    <row r="493" spans="1:9" ht="60" x14ac:dyDescent="0.25">
      <c r="A493" s="19" t="s">
        <v>621</v>
      </c>
      <c r="B493" s="18" t="s">
        <v>622</v>
      </c>
      <c r="C493" s="21">
        <v>60</v>
      </c>
      <c r="D493" s="20"/>
      <c r="E493" s="21">
        <v>51</v>
      </c>
      <c r="F493" s="20">
        <v>48405</v>
      </c>
      <c r="G493" s="22"/>
      <c r="H493" s="17">
        <f t="shared" si="7"/>
        <v>397358.23999999941</v>
      </c>
      <c r="I493" s="11" t="s">
        <v>411</v>
      </c>
    </row>
    <row r="494" spans="1:9" ht="30" x14ac:dyDescent="0.25">
      <c r="A494" s="19" t="s">
        <v>623</v>
      </c>
      <c r="B494" s="18" t="s">
        <v>624</v>
      </c>
      <c r="C494" s="21">
        <v>51</v>
      </c>
      <c r="D494" s="20">
        <v>7760</v>
      </c>
      <c r="E494" s="21" t="s">
        <v>25</v>
      </c>
      <c r="F494" s="20"/>
      <c r="G494" s="22"/>
      <c r="H494" s="17">
        <f t="shared" si="7"/>
        <v>405118.23999999941</v>
      </c>
      <c r="I494" s="11" t="s">
        <v>204</v>
      </c>
    </row>
    <row r="495" spans="1:9" ht="30" x14ac:dyDescent="0.25">
      <c r="A495" s="19" t="s">
        <v>623</v>
      </c>
      <c r="B495" s="18" t="s">
        <v>624</v>
      </c>
      <c r="C495" s="21">
        <v>51</v>
      </c>
      <c r="D495" s="20">
        <v>2000</v>
      </c>
      <c r="E495" s="21" t="s">
        <v>27</v>
      </c>
      <c r="F495" s="20"/>
      <c r="G495" s="22"/>
      <c r="H495" s="17">
        <f t="shared" si="7"/>
        <v>407118.23999999941</v>
      </c>
      <c r="I495" s="11" t="s">
        <v>318</v>
      </c>
    </row>
    <row r="496" spans="1:9" ht="45" x14ac:dyDescent="0.25">
      <c r="A496" s="19" t="s">
        <v>625</v>
      </c>
      <c r="B496" s="18" t="s">
        <v>626</v>
      </c>
      <c r="C496" s="21">
        <v>51</v>
      </c>
      <c r="D496" s="20">
        <v>28346.25</v>
      </c>
      <c r="E496" s="21" t="s">
        <v>6</v>
      </c>
      <c r="F496" s="20"/>
      <c r="G496" s="22"/>
      <c r="H496" s="17">
        <f t="shared" si="7"/>
        <v>435464.48999999941</v>
      </c>
      <c r="I496" s="11" t="s">
        <v>182</v>
      </c>
    </row>
    <row r="497" spans="1:9" ht="30" x14ac:dyDescent="0.25">
      <c r="A497" s="19" t="s">
        <v>625</v>
      </c>
      <c r="B497" s="18" t="s">
        <v>627</v>
      </c>
      <c r="C497" s="21">
        <v>51</v>
      </c>
      <c r="D497" s="20">
        <v>12880</v>
      </c>
      <c r="E497" s="21" t="s">
        <v>25</v>
      </c>
      <c r="F497" s="20"/>
      <c r="G497" s="22"/>
      <c r="H497" s="17">
        <f t="shared" si="7"/>
        <v>448344.48999999941</v>
      </c>
      <c r="I497" s="11" t="s">
        <v>204</v>
      </c>
    </row>
    <row r="498" spans="1:9" ht="30" x14ac:dyDescent="0.25">
      <c r="A498" s="19" t="s">
        <v>625</v>
      </c>
      <c r="B498" s="18" t="s">
        <v>627</v>
      </c>
      <c r="C498" s="21">
        <v>51</v>
      </c>
      <c r="D498" s="20">
        <v>2000</v>
      </c>
      <c r="E498" s="21" t="s">
        <v>27</v>
      </c>
      <c r="F498" s="20"/>
      <c r="G498" s="22"/>
      <c r="H498" s="17">
        <f t="shared" si="7"/>
        <v>450344.48999999941</v>
      </c>
      <c r="I498" s="11" t="s">
        <v>318</v>
      </c>
    </row>
    <row r="499" spans="1:9" x14ac:dyDescent="0.25">
      <c r="A499" s="19" t="s">
        <v>628</v>
      </c>
      <c r="B499" s="18" t="s">
        <v>629</v>
      </c>
      <c r="C499" s="21">
        <v>51</v>
      </c>
      <c r="D499" s="20">
        <v>10710</v>
      </c>
      <c r="E499" s="21" t="s">
        <v>25</v>
      </c>
      <c r="F499" s="20"/>
      <c r="G499" s="22"/>
      <c r="H499" s="17">
        <f t="shared" si="7"/>
        <v>461054.48999999941</v>
      </c>
      <c r="I499" s="11" t="s">
        <v>204</v>
      </c>
    </row>
    <row r="500" spans="1:9" x14ac:dyDescent="0.25">
      <c r="A500" s="19" t="s">
        <v>628</v>
      </c>
      <c r="B500" s="18" t="s">
        <v>629</v>
      </c>
      <c r="C500" s="21">
        <v>51</v>
      </c>
      <c r="D500" s="20">
        <v>2000</v>
      </c>
      <c r="E500" s="21" t="s">
        <v>27</v>
      </c>
      <c r="F500" s="20"/>
      <c r="G500" s="22"/>
      <c r="H500" s="17">
        <f t="shared" si="7"/>
        <v>463054.48999999941</v>
      </c>
      <c r="I500" s="11" t="s">
        <v>318</v>
      </c>
    </row>
    <row r="501" spans="1:9" ht="30" x14ac:dyDescent="0.25">
      <c r="A501" s="19" t="s">
        <v>630</v>
      </c>
      <c r="B501" s="18" t="s">
        <v>631</v>
      </c>
      <c r="C501" s="21">
        <v>51</v>
      </c>
      <c r="D501" s="20">
        <v>821.25</v>
      </c>
      <c r="E501" s="21" t="s">
        <v>6</v>
      </c>
      <c r="F501" s="20"/>
      <c r="G501" s="22"/>
      <c r="H501" s="17">
        <f t="shared" si="7"/>
        <v>463875.73999999941</v>
      </c>
      <c r="I501" s="11" t="s">
        <v>182</v>
      </c>
    </row>
    <row r="502" spans="1:9" x14ac:dyDescent="0.25">
      <c r="A502" s="19" t="s">
        <v>630</v>
      </c>
      <c r="B502" s="18" t="s">
        <v>632</v>
      </c>
      <c r="C502" s="21">
        <v>51</v>
      </c>
      <c r="D502" s="20">
        <v>10710</v>
      </c>
      <c r="E502" s="21" t="s">
        <v>25</v>
      </c>
      <c r="F502" s="20"/>
      <c r="G502" s="22"/>
      <c r="H502" s="17">
        <f t="shared" si="7"/>
        <v>474585.73999999941</v>
      </c>
      <c r="I502" s="11" t="s">
        <v>204</v>
      </c>
    </row>
    <row r="503" spans="1:9" ht="30" x14ac:dyDescent="0.25">
      <c r="A503" s="19" t="s">
        <v>630</v>
      </c>
      <c r="B503" s="18" t="s">
        <v>633</v>
      </c>
      <c r="C503" s="21">
        <v>51</v>
      </c>
      <c r="D503" s="20">
        <v>6780</v>
      </c>
      <c r="E503" s="21" t="s">
        <v>25</v>
      </c>
      <c r="F503" s="20"/>
      <c r="G503" s="22"/>
      <c r="H503" s="17">
        <f t="shared" si="7"/>
        <v>481365.73999999941</v>
      </c>
      <c r="I503" s="11" t="s">
        <v>204</v>
      </c>
    </row>
    <row r="504" spans="1:9" ht="30" x14ac:dyDescent="0.25">
      <c r="A504" s="19" t="s">
        <v>630</v>
      </c>
      <c r="B504" s="18" t="s">
        <v>634</v>
      </c>
      <c r="C504" s="21">
        <v>51</v>
      </c>
      <c r="D504" s="20">
        <v>2000</v>
      </c>
      <c r="E504" s="21" t="s">
        <v>27</v>
      </c>
      <c r="F504" s="20"/>
      <c r="G504" s="22"/>
      <c r="H504" s="17">
        <f t="shared" si="7"/>
        <v>483365.73999999941</v>
      </c>
      <c r="I504" s="11" t="s">
        <v>318</v>
      </c>
    </row>
    <row r="505" spans="1:9" x14ac:dyDescent="0.25">
      <c r="A505" s="19" t="s">
        <v>630</v>
      </c>
      <c r="B505" s="18" t="s">
        <v>635</v>
      </c>
      <c r="C505" s="21">
        <v>51</v>
      </c>
      <c r="D505" s="20">
        <v>2000</v>
      </c>
      <c r="E505" s="21" t="s">
        <v>27</v>
      </c>
      <c r="F505" s="20"/>
      <c r="G505" s="22"/>
      <c r="H505" s="17">
        <f t="shared" si="7"/>
        <v>485365.73999999941</v>
      </c>
      <c r="I505" s="11" t="s">
        <v>318</v>
      </c>
    </row>
    <row r="506" spans="1:9" ht="30" x14ac:dyDescent="0.25">
      <c r="A506" s="8" t="s">
        <v>630</v>
      </c>
      <c r="B506" s="18" t="s">
        <v>636</v>
      </c>
      <c r="C506" s="21">
        <v>51</v>
      </c>
      <c r="D506" s="20">
        <v>412.5</v>
      </c>
      <c r="E506" s="21" t="s">
        <v>6</v>
      </c>
      <c r="F506" s="20"/>
      <c r="G506" s="22"/>
      <c r="H506" s="17">
        <f t="shared" si="7"/>
        <v>485778.23999999941</v>
      </c>
      <c r="I506" s="11" t="s">
        <v>182</v>
      </c>
    </row>
    <row r="507" spans="1:9" x14ac:dyDescent="0.25">
      <c r="A507" s="19" t="s">
        <v>630</v>
      </c>
      <c r="B507" s="18" t="s">
        <v>21</v>
      </c>
      <c r="C507" s="21" t="s">
        <v>13</v>
      </c>
      <c r="D507" s="20"/>
      <c r="E507" s="21">
        <v>51</v>
      </c>
      <c r="F507" s="20">
        <v>11950</v>
      </c>
      <c r="G507" s="22"/>
      <c r="H507" s="17">
        <f t="shared" si="7"/>
        <v>473828.23999999941</v>
      </c>
      <c r="I507" s="23" t="s">
        <v>41</v>
      </c>
    </row>
    <row r="508" spans="1:9" x14ac:dyDescent="0.25">
      <c r="A508" s="19" t="s">
        <v>630</v>
      </c>
      <c r="B508" s="18" t="s">
        <v>21</v>
      </c>
      <c r="C508" s="21" t="s">
        <v>13</v>
      </c>
      <c r="D508" s="20"/>
      <c r="E508" s="21">
        <v>51</v>
      </c>
      <c r="F508" s="20">
        <v>1750</v>
      </c>
      <c r="G508" s="22"/>
      <c r="H508" s="17">
        <f t="shared" si="7"/>
        <v>472078.23999999941</v>
      </c>
      <c r="I508" s="23" t="s">
        <v>40</v>
      </c>
    </row>
    <row r="509" spans="1:9" x14ac:dyDescent="0.25">
      <c r="A509" s="19" t="s">
        <v>630</v>
      </c>
      <c r="B509" s="18" t="s">
        <v>21</v>
      </c>
      <c r="C509" s="21" t="s">
        <v>13</v>
      </c>
      <c r="D509" s="20"/>
      <c r="E509" s="21">
        <v>51</v>
      </c>
      <c r="F509" s="20">
        <v>200</v>
      </c>
      <c r="G509" s="22"/>
      <c r="H509" s="17">
        <f t="shared" si="7"/>
        <v>471878.23999999941</v>
      </c>
      <c r="I509" s="23" t="s">
        <v>19</v>
      </c>
    </row>
    <row r="510" spans="1:9" x14ac:dyDescent="0.25">
      <c r="A510" s="19" t="s">
        <v>630</v>
      </c>
      <c r="B510" s="18" t="s">
        <v>21</v>
      </c>
      <c r="C510" s="21" t="s">
        <v>13</v>
      </c>
      <c r="D510" s="20"/>
      <c r="E510" s="21">
        <v>51</v>
      </c>
      <c r="F510" s="20">
        <v>200</v>
      </c>
      <c r="G510" s="22"/>
      <c r="H510" s="17">
        <f t="shared" si="7"/>
        <v>471678.23999999941</v>
      </c>
      <c r="I510" s="23" t="s">
        <v>18</v>
      </c>
    </row>
    <row r="511" spans="1:9" x14ac:dyDescent="0.25">
      <c r="A511" s="19" t="s">
        <v>637</v>
      </c>
      <c r="B511" s="18" t="s">
        <v>10</v>
      </c>
      <c r="C511" s="21" t="s">
        <v>11</v>
      </c>
      <c r="D511" s="20"/>
      <c r="E511" s="21">
        <v>51</v>
      </c>
      <c r="F511" s="20">
        <v>63</v>
      </c>
      <c r="G511" s="22"/>
      <c r="H511" s="17">
        <f t="shared" si="7"/>
        <v>471615.23999999941</v>
      </c>
      <c r="I511" s="23" t="s">
        <v>41</v>
      </c>
    </row>
    <row r="512" spans="1:9" x14ac:dyDescent="0.25">
      <c r="A512" s="19" t="s">
        <v>637</v>
      </c>
      <c r="B512" s="18" t="s">
        <v>10</v>
      </c>
      <c r="C512" s="21" t="s">
        <v>11</v>
      </c>
      <c r="D512" s="20"/>
      <c r="E512" s="21">
        <v>51</v>
      </c>
      <c r="F512" s="20">
        <v>56</v>
      </c>
      <c r="G512" s="22"/>
      <c r="H512" s="17">
        <f t="shared" si="7"/>
        <v>471559.23999999941</v>
      </c>
      <c r="I512" s="23" t="s">
        <v>40</v>
      </c>
    </row>
    <row r="513" spans="1:9" x14ac:dyDescent="0.25">
      <c r="A513" s="19" t="s">
        <v>637</v>
      </c>
      <c r="B513" s="18" t="s">
        <v>10</v>
      </c>
      <c r="C513" s="21" t="s">
        <v>11</v>
      </c>
      <c r="D513" s="20"/>
      <c r="E513" s="21">
        <v>51</v>
      </c>
      <c r="F513" s="20">
        <v>44</v>
      </c>
      <c r="G513" s="22"/>
      <c r="H513" s="17">
        <f t="shared" si="7"/>
        <v>471515.23999999941</v>
      </c>
      <c r="I513" s="23" t="s">
        <v>19</v>
      </c>
    </row>
    <row r="514" spans="1:9" x14ac:dyDescent="0.25">
      <c r="A514" s="19" t="s">
        <v>637</v>
      </c>
      <c r="B514" s="18" t="s">
        <v>10</v>
      </c>
      <c r="C514" s="21" t="s">
        <v>11</v>
      </c>
      <c r="D514" s="20"/>
      <c r="E514" s="21">
        <v>51</v>
      </c>
      <c r="F514" s="20">
        <v>37</v>
      </c>
      <c r="G514" s="22"/>
      <c r="H514" s="17">
        <f t="shared" si="7"/>
        <v>471478.23999999941</v>
      </c>
      <c r="I514" s="23" t="s">
        <v>18</v>
      </c>
    </row>
    <row r="515" spans="1:9" ht="60" x14ac:dyDescent="0.25">
      <c r="A515" s="8" t="s">
        <v>637</v>
      </c>
      <c r="B515" s="18" t="s">
        <v>638</v>
      </c>
      <c r="C515" s="21">
        <v>51</v>
      </c>
      <c r="D515" s="20">
        <v>8030</v>
      </c>
      <c r="E515" s="21" t="s">
        <v>25</v>
      </c>
      <c r="F515" s="20"/>
      <c r="G515" s="22"/>
      <c r="H515" s="17">
        <f t="shared" si="7"/>
        <v>479508.23999999941</v>
      </c>
      <c r="I515" s="11" t="s">
        <v>204</v>
      </c>
    </row>
    <row r="516" spans="1:9" x14ac:dyDescent="0.25">
      <c r="A516" s="19" t="s">
        <v>637</v>
      </c>
      <c r="B516" s="18" t="s">
        <v>639</v>
      </c>
      <c r="C516" s="21">
        <v>51</v>
      </c>
      <c r="D516" s="20">
        <v>7460</v>
      </c>
      <c r="E516" s="21" t="s">
        <v>25</v>
      </c>
      <c r="F516" s="20"/>
      <c r="G516" s="22"/>
      <c r="H516" s="17">
        <f t="shared" ref="H516:H579" si="8">H515+D516-F516</f>
        <v>486968.23999999941</v>
      </c>
      <c r="I516" s="11" t="s">
        <v>204</v>
      </c>
    </row>
    <row r="517" spans="1:9" ht="45" x14ac:dyDescent="0.25">
      <c r="A517" s="19" t="s">
        <v>637</v>
      </c>
      <c r="B517" s="18" t="s">
        <v>640</v>
      </c>
      <c r="C517" s="21">
        <v>51</v>
      </c>
      <c r="D517" s="20">
        <v>4500</v>
      </c>
      <c r="E517" s="21" t="s">
        <v>6</v>
      </c>
      <c r="F517" s="20"/>
      <c r="G517" s="22"/>
      <c r="H517" s="17">
        <f t="shared" si="8"/>
        <v>491468.23999999941</v>
      </c>
      <c r="I517" s="11" t="s">
        <v>182</v>
      </c>
    </row>
    <row r="518" spans="1:9" ht="45" x14ac:dyDescent="0.25">
      <c r="A518" s="19" t="s">
        <v>637</v>
      </c>
      <c r="B518" s="18" t="s">
        <v>641</v>
      </c>
      <c r="C518" s="21">
        <v>51</v>
      </c>
      <c r="D518" s="20">
        <v>3472.5</v>
      </c>
      <c r="E518" s="21" t="s">
        <v>6</v>
      </c>
      <c r="F518" s="20"/>
      <c r="G518" s="22"/>
      <c r="H518" s="17">
        <f t="shared" si="8"/>
        <v>494940.73999999941</v>
      </c>
      <c r="I518" s="11" t="s">
        <v>182</v>
      </c>
    </row>
    <row r="519" spans="1:9" x14ac:dyDescent="0.25">
      <c r="A519" s="8" t="s">
        <v>637</v>
      </c>
      <c r="B519" s="18" t="s">
        <v>642</v>
      </c>
      <c r="C519" s="21">
        <v>51</v>
      </c>
      <c r="D519" s="20">
        <v>2000</v>
      </c>
      <c r="E519" s="21" t="s">
        <v>27</v>
      </c>
      <c r="F519" s="20"/>
      <c r="G519" s="22"/>
      <c r="H519" s="17">
        <f t="shared" si="8"/>
        <v>496940.73999999941</v>
      </c>
      <c r="I519" s="11" t="s">
        <v>318</v>
      </c>
    </row>
    <row r="520" spans="1:9" ht="30" x14ac:dyDescent="0.25">
      <c r="A520" s="19" t="s">
        <v>637</v>
      </c>
      <c r="B520" s="18" t="s">
        <v>643</v>
      </c>
      <c r="C520" s="21">
        <v>51</v>
      </c>
      <c r="D520" s="20">
        <v>337.5</v>
      </c>
      <c r="E520" s="21" t="s">
        <v>6</v>
      </c>
      <c r="F520" s="20"/>
      <c r="G520" s="22"/>
      <c r="H520" s="17">
        <f t="shared" si="8"/>
        <v>497278.23999999941</v>
      </c>
      <c r="I520" s="11" t="s">
        <v>182</v>
      </c>
    </row>
    <row r="521" spans="1:9" ht="60" x14ac:dyDescent="0.25">
      <c r="A521" s="19" t="s">
        <v>637</v>
      </c>
      <c r="B521" s="18" t="s">
        <v>644</v>
      </c>
      <c r="C521" s="21">
        <v>51</v>
      </c>
      <c r="D521" s="20">
        <v>7450</v>
      </c>
      <c r="E521" s="21" t="s">
        <v>25</v>
      </c>
      <c r="F521" s="20"/>
      <c r="G521" s="22"/>
      <c r="H521" s="17">
        <f t="shared" si="8"/>
        <v>504728.23999999941</v>
      </c>
      <c r="I521" s="11" t="s">
        <v>204</v>
      </c>
    </row>
    <row r="522" spans="1:9" ht="60" x14ac:dyDescent="0.25">
      <c r="A522" s="19" t="s">
        <v>637</v>
      </c>
      <c r="B522" s="18" t="s">
        <v>645</v>
      </c>
      <c r="C522" s="21">
        <v>51</v>
      </c>
      <c r="D522" s="20">
        <v>12010</v>
      </c>
      <c r="E522" s="21" t="s">
        <v>25</v>
      </c>
      <c r="F522" s="20"/>
      <c r="G522" s="22"/>
      <c r="H522" s="17">
        <f t="shared" si="8"/>
        <v>516738.23999999941</v>
      </c>
      <c r="I522" s="11" t="s">
        <v>204</v>
      </c>
    </row>
    <row r="523" spans="1:9" ht="60" x14ac:dyDescent="0.25">
      <c r="A523" s="19" t="s">
        <v>637</v>
      </c>
      <c r="B523" s="18" t="s">
        <v>645</v>
      </c>
      <c r="C523" s="21">
        <v>51</v>
      </c>
      <c r="D523" s="20">
        <v>2000</v>
      </c>
      <c r="E523" s="21" t="s">
        <v>27</v>
      </c>
      <c r="F523" s="20"/>
      <c r="G523" s="22"/>
      <c r="H523" s="17">
        <f t="shared" si="8"/>
        <v>518738.23999999941</v>
      </c>
      <c r="I523" s="11" t="s">
        <v>318</v>
      </c>
    </row>
    <row r="524" spans="1:9" ht="60" x14ac:dyDescent="0.25">
      <c r="A524" s="19" t="s">
        <v>637</v>
      </c>
      <c r="B524" s="18" t="s">
        <v>646</v>
      </c>
      <c r="C524" s="21">
        <v>51</v>
      </c>
      <c r="D524" s="20">
        <v>2000</v>
      </c>
      <c r="E524" s="21" t="s">
        <v>27</v>
      </c>
      <c r="F524" s="20"/>
      <c r="G524" s="22"/>
      <c r="H524" s="17">
        <f t="shared" si="8"/>
        <v>520738.23999999941</v>
      </c>
      <c r="I524" s="11" t="s">
        <v>318</v>
      </c>
    </row>
    <row r="525" spans="1:9" ht="60" x14ac:dyDescent="0.25">
      <c r="A525" s="19" t="s">
        <v>637</v>
      </c>
      <c r="B525" s="18" t="s">
        <v>647</v>
      </c>
      <c r="C525" s="21">
        <v>51</v>
      </c>
      <c r="D525" s="20">
        <v>2000</v>
      </c>
      <c r="E525" s="21" t="s">
        <v>27</v>
      </c>
      <c r="F525" s="20"/>
      <c r="G525" s="22"/>
      <c r="H525" s="17">
        <f t="shared" si="8"/>
        <v>522738.23999999941</v>
      </c>
      <c r="I525" s="11" t="s">
        <v>318</v>
      </c>
    </row>
    <row r="526" spans="1:9" x14ac:dyDescent="0.25">
      <c r="A526" s="19" t="s">
        <v>648</v>
      </c>
      <c r="B526" s="18" t="s">
        <v>649</v>
      </c>
      <c r="C526" s="21">
        <v>51</v>
      </c>
      <c r="D526" s="20">
        <v>7440</v>
      </c>
      <c r="E526" s="21" t="s">
        <v>25</v>
      </c>
      <c r="F526" s="20"/>
      <c r="G526" s="22"/>
      <c r="H526" s="17">
        <f t="shared" si="8"/>
        <v>530178.23999999941</v>
      </c>
      <c r="I526" s="11" t="s">
        <v>204</v>
      </c>
    </row>
    <row r="527" spans="1:9" ht="30" x14ac:dyDescent="0.25">
      <c r="A527" s="19" t="s">
        <v>648</v>
      </c>
      <c r="B527" s="18" t="s">
        <v>650</v>
      </c>
      <c r="C527" s="21">
        <v>51</v>
      </c>
      <c r="D527" s="20">
        <v>7340</v>
      </c>
      <c r="E527" s="21" t="s">
        <v>25</v>
      </c>
      <c r="F527" s="20"/>
      <c r="G527" s="22"/>
      <c r="H527" s="17">
        <f t="shared" si="8"/>
        <v>537518.23999999941</v>
      </c>
      <c r="I527" s="11" t="s">
        <v>204</v>
      </c>
    </row>
    <row r="528" spans="1:9" ht="30" x14ac:dyDescent="0.25">
      <c r="A528" s="19" t="s">
        <v>648</v>
      </c>
      <c r="B528" s="18" t="s">
        <v>651</v>
      </c>
      <c r="C528" s="21">
        <v>51</v>
      </c>
      <c r="D528" s="20">
        <v>7170</v>
      </c>
      <c r="E528" s="21" t="s">
        <v>25</v>
      </c>
      <c r="F528" s="20"/>
      <c r="G528" s="22"/>
      <c r="H528" s="17">
        <f t="shared" si="8"/>
        <v>544688.23999999941</v>
      </c>
      <c r="I528" s="11" t="s">
        <v>204</v>
      </c>
    </row>
    <row r="529" spans="1:9" x14ac:dyDescent="0.25">
      <c r="A529" s="19" t="s">
        <v>648</v>
      </c>
      <c r="B529" s="18" t="s">
        <v>652</v>
      </c>
      <c r="C529" s="21">
        <v>51</v>
      </c>
      <c r="D529" s="20">
        <v>2000</v>
      </c>
      <c r="E529" s="21" t="s">
        <v>27</v>
      </c>
      <c r="F529" s="20"/>
      <c r="G529" s="22"/>
      <c r="H529" s="17">
        <f t="shared" si="8"/>
        <v>546688.23999999941</v>
      </c>
      <c r="I529" s="11" t="s">
        <v>318</v>
      </c>
    </row>
    <row r="530" spans="1:9" ht="30" x14ac:dyDescent="0.25">
      <c r="A530" s="19" t="s">
        <v>648</v>
      </c>
      <c r="B530" s="18" t="s">
        <v>650</v>
      </c>
      <c r="C530" s="21">
        <v>51</v>
      </c>
      <c r="D530" s="20">
        <v>2000</v>
      </c>
      <c r="E530" s="21" t="s">
        <v>27</v>
      </c>
      <c r="F530" s="20"/>
      <c r="G530" s="22"/>
      <c r="H530" s="17">
        <f t="shared" si="8"/>
        <v>548688.23999999941</v>
      </c>
      <c r="I530" s="11" t="s">
        <v>318</v>
      </c>
    </row>
    <row r="531" spans="1:9" x14ac:dyDescent="0.25">
      <c r="A531" s="19" t="s">
        <v>648</v>
      </c>
      <c r="B531" s="18" t="s">
        <v>649</v>
      </c>
      <c r="C531" s="21">
        <v>51</v>
      </c>
      <c r="D531" s="20">
        <v>2000</v>
      </c>
      <c r="E531" s="21" t="s">
        <v>27</v>
      </c>
      <c r="F531" s="20"/>
      <c r="G531" s="22"/>
      <c r="H531" s="17">
        <f t="shared" si="8"/>
        <v>550688.23999999941</v>
      </c>
      <c r="I531" s="11" t="s">
        <v>318</v>
      </c>
    </row>
    <row r="532" spans="1:9" x14ac:dyDescent="0.25">
      <c r="A532" s="19" t="s">
        <v>648</v>
      </c>
      <c r="B532" s="18" t="s">
        <v>8</v>
      </c>
      <c r="C532" s="21" t="s">
        <v>9</v>
      </c>
      <c r="D532" s="20"/>
      <c r="E532" s="21">
        <v>51</v>
      </c>
      <c r="F532" s="20">
        <v>337.5</v>
      </c>
      <c r="G532" s="22"/>
      <c r="H532" s="17">
        <f t="shared" si="8"/>
        <v>550350.73999999941</v>
      </c>
      <c r="I532" s="11" t="s">
        <v>8</v>
      </c>
    </row>
    <row r="533" spans="1:9" x14ac:dyDescent="0.25">
      <c r="A533" s="19" t="s">
        <v>648</v>
      </c>
      <c r="B533" s="18" t="s">
        <v>8</v>
      </c>
      <c r="C533" s="21" t="s">
        <v>9</v>
      </c>
      <c r="D533" s="20"/>
      <c r="E533" s="21">
        <v>51</v>
      </c>
      <c r="F533" s="20">
        <v>490</v>
      </c>
      <c r="G533" s="22"/>
      <c r="H533" s="17">
        <f t="shared" si="8"/>
        <v>549860.73999999941</v>
      </c>
      <c r="I533" s="11" t="s">
        <v>8</v>
      </c>
    </row>
    <row r="534" spans="1:9" ht="60" x14ac:dyDescent="0.25">
      <c r="A534" s="8" t="s">
        <v>648</v>
      </c>
      <c r="B534" s="18" t="s">
        <v>653</v>
      </c>
      <c r="C534" s="21">
        <v>60</v>
      </c>
      <c r="D534" s="20"/>
      <c r="E534" s="21">
        <v>51</v>
      </c>
      <c r="F534" s="20">
        <v>13500</v>
      </c>
      <c r="G534" s="22"/>
      <c r="H534" s="17">
        <f t="shared" si="8"/>
        <v>536360.73999999941</v>
      </c>
      <c r="I534" s="7" t="s">
        <v>165</v>
      </c>
    </row>
    <row r="535" spans="1:9" ht="45" x14ac:dyDescent="0.25">
      <c r="A535" s="8" t="s">
        <v>648</v>
      </c>
      <c r="B535" s="18" t="s">
        <v>654</v>
      </c>
      <c r="C535" s="21">
        <v>60</v>
      </c>
      <c r="D535" s="20"/>
      <c r="E535" s="21">
        <v>51</v>
      </c>
      <c r="F535" s="20">
        <v>14000</v>
      </c>
      <c r="G535" s="22"/>
      <c r="H535" s="17">
        <f t="shared" si="8"/>
        <v>522360.73999999941</v>
      </c>
      <c r="I535" s="11" t="s">
        <v>564</v>
      </c>
    </row>
    <row r="536" spans="1:9" ht="30" x14ac:dyDescent="0.25">
      <c r="A536" s="19" t="s">
        <v>655</v>
      </c>
      <c r="B536" s="18" t="s">
        <v>656</v>
      </c>
      <c r="C536" s="21">
        <v>51</v>
      </c>
      <c r="D536" s="20">
        <v>7170</v>
      </c>
      <c r="E536" s="21" t="s">
        <v>25</v>
      </c>
      <c r="F536" s="20"/>
      <c r="G536" s="22"/>
      <c r="H536" s="17">
        <f t="shared" si="8"/>
        <v>529530.73999999941</v>
      </c>
      <c r="I536" s="11" t="s">
        <v>204</v>
      </c>
    </row>
    <row r="537" spans="1:9" ht="45" x14ac:dyDescent="0.25">
      <c r="A537" s="19" t="s">
        <v>655</v>
      </c>
      <c r="B537" s="18" t="s">
        <v>657</v>
      </c>
      <c r="C537" s="21">
        <v>51</v>
      </c>
      <c r="D537" s="20">
        <v>5913</v>
      </c>
      <c r="E537" s="21" t="s">
        <v>25</v>
      </c>
      <c r="F537" s="20"/>
      <c r="G537" s="22"/>
      <c r="H537" s="17">
        <f t="shared" si="8"/>
        <v>535443.73999999941</v>
      </c>
      <c r="I537" s="11" t="s">
        <v>204</v>
      </c>
    </row>
    <row r="538" spans="1:9" ht="45" x14ac:dyDescent="0.25">
      <c r="A538" s="19" t="s">
        <v>655</v>
      </c>
      <c r="B538" s="18" t="s">
        <v>658</v>
      </c>
      <c r="C538" s="21">
        <v>51</v>
      </c>
      <c r="D538" s="20">
        <v>4064</v>
      </c>
      <c r="E538" s="21" t="s">
        <v>25</v>
      </c>
      <c r="F538" s="20"/>
      <c r="G538" s="22"/>
      <c r="H538" s="17">
        <f t="shared" si="8"/>
        <v>539507.73999999941</v>
      </c>
      <c r="I538" s="11" t="s">
        <v>204</v>
      </c>
    </row>
    <row r="539" spans="1:9" ht="30" x14ac:dyDescent="0.25">
      <c r="A539" s="19" t="s">
        <v>655</v>
      </c>
      <c r="B539" s="18" t="s">
        <v>659</v>
      </c>
      <c r="C539" s="21">
        <v>51</v>
      </c>
      <c r="D539" s="20">
        <v>2186.25</v>
      </c>
      <c r="E539" s="21" t="s">
        <v>6</v>
      </c>
      <c r="F539" s="20"/>
      <c r="G539" s="22"/>
      <c r="H539" s="17">
        <f t="shared" si="8"/>
        <v>541693.98999999941</v>
      </c>
      <c r="I539" s="11" t="s">
        <v>182</v>
      </c>
    </row>
    <row r="540" spans="1:9" ht="45" x14ac:dyDescent="0.25">
      <c r="A540" s="19" t="s">
        <v>655</v>
      </c>
      <c r="B540" s="18" t="s">
        <v>657</v>
      </c>
      <c r="C540" s="21">
        <v>51</v>
      </c>
      <c r="D540" s="20">
        <v>924</v>
      </c>
      <c r="E540" s="21" t="s">
        <v>6</v>
      </c>
      <c r="F540" s="20"/>
      <c r="G540" s="22"/>
      <c r="H540" s="17">
        <f t="shared" si="8"/>
        <v>542617.98999999941</v>
      </c>
      <c r="I540" s="11" t="s">
        <v>182</v>
      </c>
    </row>
    <row r="541" spans="1:9" ht="45" x14ac:dyDescent="0.25">
      <c r="A541" s="19" t="s">
        <v>655</v>
      </c>
      <c r="B541" s="18" t="s">
        <v>658</v>
      </c>
      <c r="C541" s="21">
        <v>51</v>
      </c>
      <c r="D541" s="20">
        <v>1540</v>
      </c>
      <c r="E541" s="21" t="s">
        <v>6</v>
      </c>
      <c r="F541" s="20"/>
      <c r="G541" s="22"/>
      <c r="H541" s="17">
        <f t="shared" si="8"/>
        <v>544157.98999999941</v>
      </c>
      <c r="I541" s="11" t="s">
        <v>182</v>
      </c>
    </row>
    <row r="542" spans="1:9" ht="30" x14ac:dyDescent="0.25">
      <c r="A542" s="19" t="s">
        <v>655</v>
      </c>
      <c r="B542" s="18" t="s">
        <v>656</v>
      </c>
      <c r="C542" s="21">
        <v>51</v>
      </c>
      <c r="D542" s="20">
        <v>2000</v>
      </c>
      <c r="E542" s="21" t="s">
        <v>27</v>
      </c>
      <c r="F542" s="20"/>
      <c r="G542" s="22"/>
      <c r="H542" s="17">
        <f t="shared" si="8"/>
        <v>546157.98999999941</v>
      </c>
      <c r="I542" s="11" t="s">
        <v>318</v>
      </c>
    </row>
    <row r="543" spans="1:9" x14ac:dyDescent="0.25">
      <c r="A543" s="19" t="s">
        <v>660</v>
      </c>
      <c r="B543" s="18" t="s">
        <v>661</v>
      </c>
      <c r="C543" s="21">
        <v>51</v>
      </c>
      <c r="D543" s="20">
        <v>16125</v>
      </c>
      <c r="E543" s="21" t="s">
        <v>6</v>
      </c>
      <c r="F543" s="20"/>
      <c r="G543" s="22"/>
      <c r="H543" s="17">
        <f t="shared" si="8"/>
        <v>562282.98999999941</v>
      </c>
      <c r="I543" s="11" t="s">
        <v>182</v>
      </c>
    </row>
    <row r="544" spans="1:9" ht="30" x14ac:dyDescent="0.25">
      <c r="A544" s="19" t="s">
        <v>660</v>
      </c>
      <c r="B544" s="18" t="s">
        <v>662</v>
      </c>
      <c r="C544" s="21">
        <v>51</v>
      </c>
      <c r="D544" s="20">
        <v>8070</v>
      </c>
      <c r="E544" s="21" t="s">
        <v>25</v>
      </c>
      <c r="F544" s="20"/>
      <c r="G544" s="22"/>
      <c r="H544" s="17">
        <f t="shared" si="8"/>
        <v>570352.98999999941</v>
      </c>
      <c r="I544" s="11" t="s">
        <v>204</v>
      </c>
    </row>
    <row r="545" spans="1:9" x14ac:dyDescent="0.25">
      <c r="A545" s="19" t="s">
        <v>660</v>
      </c>
      <c r="B545" s="18" t="s">
        <v>663</v>
      </c>
      <c r="C545" s="21">
        <v>51</v>
      </c>
      <c r="D545" s="20">
        <v>10570</v>
      </c>
      <c r="E545" s="21" t="s">
        <v>25</v>
      </c>
      <c r="F545" s="20"/>
      <c r="G545" s="22"/>
      <c r="H545" s="17">
        <f t="shared" si="8"/>
        <v>580922.98999999941</v>
      </c>
      <c r="I545" s="11" t="s">
        <v>204</v>
      </c>
    </row>
    <row r="546" spans="1:9" ht="30" x14ac:dyDescent="0.25">
      <c r="A546" s="8" t="s">
        <v>660</v>
      </c>
      <c r="B546" s="18" t="s">
        <v>664</v>
      </c>
      <c r="C546" s="21">
        <v>51</v>
      </c>
      <c r="D546" s="20">
        <v>7730</v>
      </c>
      <c r="E546" s="21" t="s">
        <v>25</v>
      </c>
      <c r="F546" s="20"/>
      <c r="G546" s="22"/>
      <c r="H546" s="17">
        <f t="shared" si="8"/>
        <v>588652.98999999941</v>
      </c>
      <c r="I546" s="11" t="s">
        <v>204</v>
      </c>
    </row>
    <row r="547" spans="1:9" x14ac:dyDescent="0.25">
      <c r="A547" s="8" t="s">
        <v>660</v>
      </c>
      <c r="B547" s="18" t="s">
        <v>665</v>
      </c>
      <c r="C547" s="21">
        <v>51</v>
      </c>
      <c r="D547" s="20">
        <v>8670</v>
      </c>
      <c r="E547" s="21" t="s">
        <v>25</v>
      </c>
      <c r="F547" s="20"/>
      <c r="G547" s="22"/>
      <c r="H547" s="17">
        <f t="shared" si="8"/>
        <v>597322.98999999941</v>
      </c>
      <c r="I547" s="11" t="s">
        <v>204</v>
      </c>
    </row>
    <row r="548" spans="1:9" x14ac:dyDescent="0.25">
      <c r="A548" s="19" t="s">
        <v>660</v>
      </c>
      <c r="B548" s="18" t="s">
        <v>666</v>
      </c>
      <c r="C548" s="21">
        <v>51</v>
      </c>
      <c r="D548" s="20">
        <v>6640</v>
      </c>
      <c r="E548" s="21" t="s">
        <v>25</v>
      </c>
      <c r="F548" s="20"/>
      <c r="G548" s="22"/>
      <c r="H548" s="17">
        <f t="shared" si="8"/>
        <v>603962.98999999941</v>
      </c>
      <c r="I548" s="11" t="s">
        <v>204</v>
      </c>
    </row>
    <row r="549" spans="1:9" x14ac:dyDescent="0.25">
      <c r="A549" s="19" t="s">
        <v>660</v>
      </c>
      <c r="B549" s="18" t="s">
        <v>667</v>
      </c>
      <c r="C549" s="21">
        <v>51</v>
      </c>
      <c r="D549" s="20">
        <v>4970</v>
      </c>
      <c r="E549" s="21" t="s">
        <v>25</v>
      </c>
      <c r="F549" s="20"/>
      <c r="G549" s="22"/>
      <c r="H549" s="17">
        <f t="shared" si="8"/>
        <v>608932.98999999941</v>
      </c>
      <c r="I549" s="11" t="s">
        <v>204</v>
      </c>
    </row>
    <row r="550" spans="1:9" ht="30" x14ac:dyDescent="0.25">
      <c r="A550" s="19" t="s">
        <v>660</v>
      </c>
      <c r="B550" s="18" t="s">
        <v>668</v>
      </c>
      <c r="C550" s="21">
        <v>51</v>
      </c>
      <c r="D550" s="20">
        <v>3450</v>
      </c>
      <c r="E550" s="21" t="s">
        <v>6</v>
      </c>
      <c r="F550" s="20"/>
      <c r="G550" s="22"/>
      <c r="H550" s="17">
        <f t="shared" si="8"/>
        <v>612382.98999999941</v>
      </c>
      <c r="I550" s="11" t="s">
        <v>182</v>
      </c>
    </row>
    <row r="551" spans="1:9" ht="30" x14ac:dyDescent="0.25">
      <c r="A551" s="8" t="s">
        <v>660</v>
      </c>
      <c r="B551" s="18" t="s">
        <v>669</v>
      </c>
      <c r="C551" s="21">
        <v>51</v>
      </c>
      <c r="D551" s="20">
        <v>2062.5</v>
      </c>
      <c r="E551" s="21" t="s">
        <v>6</v>
      </c>
      <c r="F551" s="20"/>
      <c r="G551" s="22"/>
      <c r="H551" s="17">
        <f t="shared" si="8"/>
        <v>614445.48999999941</v>
      </c>
      <c r="I551" s="11" t="s">
        <v>182</v>
      </c>
    </row>
    <row r="552" spans="1:9" x14ac:dyDescent="0.25">
      <c r="A552" s="19" t="s">
        <v>660</v>
      </c>
      <c r="B552" s="18" t="s">
        <v>670</v>
      </c>
      <c r="C552" s="21">
        <v>51</v>
      </c>
      <c r="D552" s="20">
        <v>2000</v>
      </c>
      <c r="E552" s="21" t="s">
        <v>27</v>
      </c>
      <c r="F552" s="20"/>
      <c r="G552" s="22"/>
      <c r="H552" s="17">
        <f t="shared" si="8"/>
        <v>616445.48999999941</v>
      </c>
      <c r="I552" s="11" t="s">
        <v>318</v>
      </c>
    </row>
    <row r="553" spans="1:9" x14ac:dyDescent="0.25">
      <c r="A553" s="19" t="s">
        <v>660</v>
      </c>
      <c r="B553" s="18" t="s">
        <v>44</v>
      </c>
      <c r="C553" s="21">
        <v>51</v>
      </c>
      <c r="D553" s="20">
        <v>2000</v>
      </c>
      <c r="E553" s="21" t="s">
        <v>27</v>
      </c>
      <c r="F553" s="20"/>
      <c r="G553" s="22"/>
      <c r="H553" s="17">
        <f t="shared" si="8"/>
        <v>618445.48999999941</v>
      </c>
      <c r="I553" s="11" t="s">
        <v>318</v>
      </c>
    </row>
    <row r="554" spans="1:9" x14ac:dyDescent="0.25">
      <c r="A554" s="19" t="s">
        <v>660</v>
      </c>
      <c r="B554" s="18" t="s">
        <v>671</v>
      </c>
      <c r="C554" s="21">
        <v>51</v>
      </c>
      <c r="D554" s="20">
        <v>2000</v>
      </c>
      <c r="E554" s="21" t="s">
        <v>27</v>
      </c>
      <c r="F554" s="20"/>
      <c r="G554" s="22"/>
      <c r="H554" s="17">
        <f t="shared" si="8"/>
        <v>620445.48999999941</v>
      </c>
      <c r="I554" s="11" t="s">
        <v>318</v>
      </c>
    </row>
    <row r="555" spans="1:9" ht="30" x14ac:dyDescent="0.25">
      <c r="A555" s="19" t="s">
        <v>660</v>
      </c>
      <c r="B555" s="18" t="s">
        <v>672</v>
      </c>
      <c r="C555" s="21">
        <v>51</v>
      </c>
      <c r="D555" s="20">
        <v>2000</v>
      </c>
      <c r="E555" s="21" t="s">
        <v>27</v>
      </c>
      <c r="F555" s="20"/>
      <c r="G555" s="22"/>
      <c r="H555" s="17">
        <f t="shared" si="8"/>
        <v>622445.48999999941</v>
      </c>
      <c r="I555" s="11" t="s">
        <v>318</v>
      </c>
    </row>
    <row r="556" spans="1:9" x14ac:dyDescent="0.25">
      <c r="A556" s="19" t="s">
        <v>660</v>
      </c>
      <c r="B556" s="18" t="s">
        <v>665</v>
      </c>
      <c r="C556" s="21">
        <v>51</v>
      </c>
      <c r="D556" s="20">
        <v>2000</v>
      </c>
      <c r="E556" s="21" t="s">
        <v>27</v>
      </c>
      <c r="F556" s="20"/>
      <c r="G556" s="22"/>
      <c r="H556" s="17">
        <f t="shared" si="8"/>
        <v>624445.48999999941</v>
      </c>
      <c r="I556" s="11" t="s">
        <v>318</v>
      </c>
    </row>
    <row r="557" spans="1:9" ht="30" x14ac:dyDescent="0.25">
      <c r="A557" s="19" t="s">
        <v>660</v>
      </c>
      <c r="B557" s="18" t="s">
        <v>673</v>
      </c>
      <c r="C557" s="21">
        <v>51</v>
      </c>
      <c r="D557" s="20">
        <v>937.5</v>
      </c>
      <c r="E557" s="21" t="s">
        <v>6</v>
      </c>
      <c r="F557" s="20"/>
      <c r="G557" s="22"/>
      <c r="H557" s="17">
        <f t="shared" si="8"/>
        <v>625382.98999999941</v>
      </c>
      <c r="I557" s="11" t="s">
        <v>182</v>
      </c>
    </row>
    <row r="558" spans="1:9" ht="30" x14ac:dyDescent="0.25">
      <c r="A558" s="19" t="s">
        <v>660</v>
      </c>
      <c r="B558" s="18" t="s">
        <v>674</v>
      </c>
      <c r="C558" s="21">
        <v>51</v>
      </c>
      <c r="D558" s="20">
        <v>783.75</v>
      </c>
      <c r="E558" s="21" t="s">
        <v>6</v>
      </c>
      <c r="F558" s="20"/>
      <c r="G558" s="22"/>
      <c r="H558" s="17">
        <f t="shared" si="8"/>
        <v>626166.73999999941</v>
      </c>
      <c r="I558" s="11" t="s">
        <v>182</v>
      </c>
    </row>
    <row r="559" spans="1:9" ht="30" x14ac:dyDescent="0.25">
      <c r="A559" s="19" t="s">
        <v>660</v>
      </c>
      <c r="B559" s="18" t="s">
        <v>675</v>
      </c>
      <c r="C559" s="21">
        <v>51</v>
      </c>
      <c r="D559" s="20">
        <v>550</v>
      </c>
      <c r="E559" s="21" t="s">
        <v>6</v>
      </c>
      <c r="F559" s="20"/>
      <c r="G559" s="22"/>
      <c r="H559" s="17">
        <f t="shared" si="8"/>
        <v>626716.73999999941</v>
      </c>
      <c r="I559" s="11" t="s">
        <v>182</v>
      </c>
    </row>
    <row r="560" spans="1:9" ht="30" x14ac:dyDescent="0.25">
      <c r="A560" s="19" t="s">
        <v>660</v>
      </c>
      <c r="B560" s="18" t="s">
        <v>676</v>
      </c>
      <c r="C560" s="21">
        <v>51</v>
      </c>
      <c r="D560" s="20">
        <v>500</v>
      </c>
      <c r="E560" s="21" t="s">
        <v>6</v>
      </c>
      <c r="F560" s="20"/>
      <c r="G560" s="22"/>
      <c r="H560" s="17">
        <f t="shared" si="8"/>
        <v>627216.73999999941</v>
      </c>
      <c r="I560" s="11" t="s">
        <v>182</v>
      </c>
    </row>
    <row r="561" spans="1:9" ht="30" x14ac:dyDescent="0.25">
      <c r="A561" s="19" t="s">
        <v>660</v>
      </c>
      <c r="B561" s="18" t="s">
        <v>677</v>
      </c>
      <c r="C561" s="21">
        <v>51</v>
      </c>
      <c r="D561" s="20">
        <v>367.5</v>
      </c>
      <c r="E561" s="21" t="s">
        <v>6</v>
      </c>
      <c r="F561" s="20"/>
      <c r="G561" s="22"/>
      <c r="H561" s="17">
        <f t="shared" si="8"/>
        <v>627584.23999999941</v>
      </c>
      <c r="I561" s="11" t="s">
        <v>182</v>
      </c>
    </row>
    <row r="562" spans="1:9" ht="30" x14ac:dyDescent="0.25">
      <c r="A562" s="19" t="s">
        <v>660</v>
      </c>
      <c r="B562" s="18" t="s">
        <v>662</v>
      </c>
      <c r="C562" s="21">
        <v>51</v>
      </c>
      <c r="D562" s="20">
        <v>2000</v>
      </c>
      <c r="E562" s="21" t="s">
        <v>27</v>
      </c>
      <c r="F562" s="20"/>
      <c r="G562" s="22"/>
      <c r="H562" s="17">
        <f t="shared" si="8"/>
        <v>629584.23999999941</v>
      </c>
      <c r="I562" s="11" t="s">
        <v>318</v>
      </c>
    </row>
    <row r="563" spans="1:9" ht="30" x14ac:dyDescent="0.25">
      <c r="A563" s="19" t="s">
        <v>660</v>
      </c>
      <c r="B563" s="18" t="s">
        <v>662</v>
      </c>
      <c r="C563" s="21">
        <v>51</v>
      </c>
      <c r="D563" s="20">
        <v>2000</v>
      </c>
      <c r="E563" s="21" t="s">
        <v>6</v>
      </c>
      <c r="F563" s="20"/>
      <c r="G563" s="22"/>
      <c r="H563" s="17">
        <f t="shared" si="8"/>
        <v>631584.23999999941</v>
      </c>
      <c r="I563" s="11" t="s">
        <v>182</v>
      </c>
    </row>
    <row r="564" spans="1:9" ht="30" x14ac:dyDescent="0.25">
      <c r="A564" s="19" t="s">
        <v>660</v>
      </c>
      <c r="B564" s="18" t="s">
        <v>664</v>
      </c>
      <c r="C564" s="21">
        <v>51</v>
      </c>
      <c r="D564" s="20">
        <v>2000</v>
      </c>
      <c r="E564" s="21" t="s">
        <v>27</v>
      </c>
      <c r="F564" s="20"/>
      <c r="G564" s="22"/>
      <c r="H564" s="17">
        <f t="shared" si="8"/>
        <v>633584.23999999941</v>
      </c>
      <c r="I564" s="11" t="s">
        <v>318</v>
      </c>
    </row>
    <row r="565" spans="1:9" x14ac:dyDescent="0.25">
      <c r="A565" s="19" t="s">
        <v>660</v>
      </c>
      <c r="B565" s="18" t="s">
        <v>8</v>
      </c>
      <c r="C565" s="21" t="s">
        <v>9</v>
      </c>
      <c r="D565" s="20"/>
      <c r="E565" s="21">
        <v>51</v>
      </c>
      <c r="F565" s="20">
        <v>297.5</v>
      </c>
      <c r="G565" s="22"/>
      <c r="H565" s="17">
        <f t="shared" si="8"/>
        <v>633286.73999999941</v>
      </c>
      <c r="I565" s="11" t="s">
        <v>8</v>
      </c>
    </row>
    <row r="566" spans="1:9" x14ac:dyDescent="0.25">
      <c r="A566" s="19" t="s">
        <v>660</v>
      </c>
      <c r="B566" s="18" t="s">
        <v>8</v>
      </c>
      <c r="C566" s="21" t="s">
        <v>9</v>
      </c>
      <c r="D566" s="20"/>
      <c r="E566" s="21">
        <v>51</v>
      </c>
      <c r="F566" s="20">
        <v>600</v>
      </c>
      <c r="G566" s="22"/>
      <c r="H566" s="17">
        <f t="shared" si="8"/>
        <v>632686.73999999941</v>
      </c>
      <c r="I566" s="11" t="s">
        <v>8</v>
      </c>
    </row>
    <row r="567" spans="1:9" ht="30" x14ac:dyDescent="0.25">
      <c r="A567" s="19" t="s">
        <v>660</v>
      </c>
      <c r="B567" s="18" t="s">
        <v>678</v>
      </c>
      <c r="C567" s="21" t="s">
        <v>12</v>
      </c>
      <c r="D567" s="20"/>
      <c r="E567" s="21">
        <v>51</v>
      </c>
      <c r="F567" s="20">
        <v>8500</v>
      </c>
      <c r="G567" s="22"/>
      <c r="H567" s="17">
        <f t="shared" si="8"/>
        <v>624186.73999999941</v>
      </c>
      <c r="I567" s="11" t="s">
        <v>18</v>
      </c>
    </row>
    <row r="568" spans="1:9" x14ac:dyDescent="0.25">
      <c r="A568" s="8" t="s">
        <v>660</v>
      </c>
      <c r="B568" s="18" t="s">
        <v>679</v>
      </c>
      <c r="C568" s="21" t="s">
        <v>12</v>
      </c>
      <c r="D568" s="20"/>
      <c r="E568" s="21">
        <v>51</v>
      </c>
      <c r="F568" s="20">
        <v>10000</v>
      </c>
      <c r="G568" s="22"/>
      <c r="H568" s="17">
        <f t="shared" si="8"/>
        <v>614186.73999999941</v>
      </c>
      <c r="I568" s="11" t="s">
        <v>19</v>
      </c>
    </row>
    <row r="569" spans="1:9" ht="30" x14ac:dyDescent="0.25">
      <c r="A569" s="19" t="s">
        <v>660</v>
      </c>
      <c r="B569" s="18" t="s">
        <v>680</v>
      </c>
      <c r="C569" s="21" t="s">
        <v>12</v>
      </c>
      <c r="D569" s="20"/>
      <c r="E569" s="21">
        <v>51</v>
      </c>
      <c r="F569" s="20">
        <v>14000</v>
      </c>
      <c r="G569" s="22"/>
      <c r="H569" s="17">
        <f t="shared" si="8"/>
        <v>600186.73999999941</v>
      </c>
      <c r="I569" s="11" t="s">
        <v>41</v>
      </c>
    </row>
    <row r="570" spans="1:9" x14ac:dyDescent="0.25">
      <c r="A570" s="19" t="s">
        <v>681</v>
      </c>
      <c r="B570" s="18" t="s">
        <v>8</v>
      </c>
      <c r="C570" s="21" t="s">
        <v>9</v>
      </c>
      <c r="D570" s="20"/>
      <c r="E570" s="21">
        <v>51</v>
      </c>
      <c r="F570" s="20">
        <v>790</v>
      </c>
      <c r="G570" s="22"/>
      <c r="H570" s="17">
        <f t="shared" si="8"/>
        <v>599396.73999999941</v>
      </c>
      <c r="I570" s="11" t="s">
        <v>8</v>
      </c>
    </row>
    <row r="571" spans="1:9" x14ac:dyDescent="0.25">
      <c r="A571" s="19" t="s">
        <v>681</v>
      </c>
      <c r="B571" s="18" t="s">
        <v>8</v>
      </c>
      <c r="C571" s="21" t="s">
        <v>9</v>
      </c>
      <c r="D571" s="20"/>
      <c r="E571" s="21">
        <v>51</v>
      </c>
      <c r="F571" s="20">
        <v>222</v>
      </c>
      <c r="G571" s="22"/>
      <c r="H571" s="17">
        <f t="shared" si="8"/>
        <v>599174.73999999941</v>
      </c>
      <c r="I571" s="11" t="s">
        <v>8</v>
      </c>
    </row>
    <row r="572" spans="1:9" ht="45" x14ac:dyDescent="0.25">
      <c r="A572" s="19" t="s">
        <v>681</v>
      </c>
      <c r="B572" s="18" t="s">
        <v>682</v>
      </c>
      <c r="C572" s="21">
        <v>51</v>
      </c>
      <c r="D572" s="20">
        <v>74000</v>
      </c>
      <c r="E572" s="21" t="s">
        <v>7</v>
      </c>
      <c r="F572" s="20"/>
      <c r="G572" s="22"/>
      <c r="H572" s="17">
        <f t="shared" si="8"/>
        <v>673174.73999999941</v>
      </c>
      <c r="I572" s="7" t="s">
        <v>224</v>
      </c>
    </row>
    <row r="573" spans="1:9" ht="30" x14ac:dyDescent="0.25">
      <c r="A573" s="19" t="s">
        <v>681</v>
      </c>
      <c r="B573" s="18" t="s">
        <v>683</v>
      </c>
      <c r="C573" s="21">
        <v>51</v>
      </c>
      <c r="D573" s="20">
        <v>7040</v>
      </c>
      <c r="E573" s="21" t="s">
        <v>25</v>
      </c>
      <c r="F573" s="20"/>
      <c r="G573" s="22"/>
      <c r="H573" s="17">
        <f t="shared" si="8"/>
        <v>680214.73999999941</v>
      </c>
      <c r="I573" s="11" t="s">
        <v>204</v>
      </c>
    </row>
    <row r="574" spans="1:9" ht="30" x14ac:dyDescent="0.25">
      <c r="A574" s="19" t="s">
        <v>681</v>
      </c>
      <c r="B574" s="18" t="s">
        <v>684</v>
      </c>
      <c r="C574" s="21">
        <v>51</v>
      </c>
      <c r="D574" s="20">
        <v>10460</v>
      </c>
      <c r="E574" s="21" t="s">
        <v>25</v>
      </c>
      <c r="F574" s="20"/>
      <c r="G574" s="22"/>
      <c r="H574" s="17">
        <f t="shared" si="8"/>
        <v>690674.73999999941</v>
      </c>
      <c r="I574" s="11" t="s">
        <v>204</v>
      </c>
    </row>
    <row r="575" spans="1:9" ht="30" x14ac:dyDescent="0.25">
      <c r="A575" s="19" t="s">
        <v>681</v>
      </c>
      <c r="B575" s="18" t="s">
        <v>685</v>
      </c>
      <c r="C575" s="21">
        <v>51</v>
      </c>
      <c r="D575" s="20">
        <v>7700</v>
      </c>
      <c r="E575" s="21" t="s">
        <v>25</v>
      </c>
      <c r="F575" s="20"/>
      <c r="G575" s="22"/>
      <c r="H575" s="17">
        <f t="shared" si="8"/>
        <v>698374.73999999941</v>
      </c>
      <c r="I575" s="11" t="s">
        <v>204</v>
      </c>
    </row>
    <row r="576" spans="1:9" ht="30" x14ac:dyDescent="0.25">
      <c r="A576" s="19" t="s">
        <v>681</v>
      </c>
      <c r="B576" s="18" t="s">
        <v>686</v>
      </c>
      <c r="C576" s="21">
        <v>51</v>
      </c>
      <c r="D576" s="20">
        <v>7370</v>
      </c>
      <c r="E576" s="21" t="s">
        <v>25</v>
      </c>
      <c r="F576" s="20"/>
      <c r="G576" s="22"/>
      <c r="H576" s="17">
        <f t="shared" si="8"/>
        <v>705744.73999999941</v>
      </c>
      <c r="I576" s="11" t="s">
        <v>204</v>
      </c>
    </row>
    <row r="577" spans="1:9" ht="30" x14ac:dyDescent="0.25">
      <c r="A577" s="19" t="s">
        <v>681</v>
      </c>
      <c r="B577" s="18" t="s">
        <v>687</v>
      </c>
      <c r="C577" s="21">
        <v>51</v>
      </c>
      <c r="D577" s="20">
        <v>7070</v>
      </c>
      <c r="E577" s="21" t="s">
        <v>25</v>
      </c>
      <c r="F577" s="20"/>
      <c r="G577" s="22"/>
      <c r="H577" s="17">
        <f t="shared" si="8"/>
        <v>712814.73999999941</v>
      </c>
      <c r="I577" s="11" t="s">
        <v>204</v>
      </c>
    </row>
    <row r="578" spans="1:9" ht="30" x14ac:dyDescent="0.25">
      <c r="A578" s="19" t="s">
        <v>681</v>
      </c>
      <c r="B578" s="18" t="s">
        <v>688</v>
      </c>
      <c r="C578" s="21">
        <v>51</v>
      </c>
      <c r="D578" s="20">
        <v>6630</v>
      </c>
      <c r="E578" s="21" t="s">
        <v>25</v>
      </c>
      <c r="F578" s="20"/>
      <c r="G578" s="22"/>
      <c r="H578" s="17">
        <f t="shared" si="8"/>
        <v>719444.73999999941</v>
      </c>
      <c r="I578" s="11" t="s">
        <v>204</v>
      </c>
    </row>
    <row r="579" spans="1:9" x14ac:dyDescent="0.25">
      <c r="A579" s="19" t="s">
        <v>681</v>
      </c>
      <c r="B579" s="18" t="s">
        <v>689</v>
      </c>
      <c r="C579" s="21">
        <v>51</v>
      </c>
      <c r="D579" s="20">
        <v>8450</v>
      </c>
      <c r="E579" s="21" t="s">
        <v>25</v>
      </c>
      <c r="F579" s="20"/>
      <c r="G579" s="22"/>
      <c r="H579" s="17">
        <f t="shared" si="8"/>
        <v>727894.73999999941</v>
      </c>
      <c r="I579" s="11" t="s">
        <v>204</v>
      </c>
    </row>
    <row r="580" spans="1:9" x14ac:dyDescent="0.25">
      <c r="A580" s="19" t="s">
        <v>681</v>
      </c>
      <c r="B580" s="18" t="s">
        <v>690</v>
      </c>
      <c r="C580" s="21">
        <v>51</v>
      </c>
      <c r="D580" s="20">
        <v>2000</v>
      </c>
      <c r="E580" s="21" t="s">
        <v>27</v>
      </c>
      <c r="F580" s="20"/>
      <c r="G580" s="22"/>
      <c r="H580" s="17">
        <f t="shared" ref="H580:H643" si="9">H579+D580-F580</f>
        <v>729894.73999999941</v>
      </c>
      <c r="I580" s="11" t="s">
        <v>318</v>
      </c>
    </row>
    <row r="581" spans="1:9" ht="30" x14ac:dyDescent="0.25">
      <c r="A581" s="8" t="s">
        <v>681</v>
      </c>
      <c r="B581" s="18" t="s">
        <v>683</v>
      </c>
      <c r="C581" s="21">
        <v>51</v>
      </c>
      <c r="D581" s="20">
        <v>2000</v>
      </c>
      <c r="E581" s="21" t="s">
        <v>27</v>
      </c>
      <c r="F581" s="20"/>
      <c r="G581" s="22"/>
      <c r="H581" s="17">
        <f t="shared" si="9"/>
        <v>731894.73999999941</v>
      </c>
      <c r="I581" s="11" t="s">
        <v>318</v>
      </c>
    </row>
    <row r="582" spans="1:9" ht="30" x14ac:dyDescent="0.25">
      <c r="A582" s="8" t="s">
        <v>681</v>
      </c>
      <c r="B582" s="18" t="s">
        <v>691</v>
      </c>
      <c r="C582" s="21">
        <v>51</v>
      </c>
      <c r="D582" s="20">
        <v>7270</v>
      </c>
      <c r="E582" s="21" t="s">
        <v>25</v>
      </c>
      <c r="F582" s="20"/>
      <c r="G582" s="22"/>
      <c r="H582" s="17">
        <f t="shared" si="9"/>
        <v>739164.73999999941</v>
      </c>
      <c r="I582" s="11" t="s">
        <v>204</v>
      </c>
    </row>
    <row r="583" spans="1:9" ht="30" x14ac:dyDescent="0.25">
      <c r="A583" s="19" t="s">
        <v>681</v>
      </c>
      <c r="B583" s="18" t="s">
        <v>691</v>
      </c>
      <c r="C583" s="21">
        <v>51</v>
      </c>
      <c r="D583" s="20">
        <v>2000</v>
      </c>
      <c r="E583" s="21" t="s">
        <v>27</v>
      </c>
      <c r="F583" s="20"/>
      <c r="G583" s="22"/>
      <c r="H583" s="17">
        <f t="shared" si="9"/>
        <v>741164.73999999941</v>
      </c>
      <c r="I583" s="11" t="s">
        <v>318</v>
      </c>
    </row>
    <row r="584" spans="1:9" ht="45" x14ac:dyDescent="0.25">
      <c r="A584" s="19" t="s">
        <v>681</v>
      </c>
      <c r="B584" s="18" t="s">
        <v>692</v>
      </c>
      <c r="C584" s="21">
        <v>51</v>
      </c>
      <c r="D584" s="20">
        <v>7350</v>
      </c>
      <c r="E584" s="21" t="s">
        <v>25</v>
      </c>
      <c r="F584" s="20"/>
      <c r="G584" s="22"/>
      <c r="H584" s="17">
        <f t="shared" si="9"/>
        <v>748514.73999999941</v>
      </c>
      <c r="I584" s="11" t="s">
        <v>204</v>
      </c>
    </row>
    <row r="585" spans="1:9" ht="45" x14ac:dyDescent="0.25">
      <c r="A585" s="19" t="s">
        <v>681</v>
      </c>
      <c r="B585" s="18" t="s">
        <v>692</v>
      </c>
      <c r="C585" s="21">
        <v>51</v>
      </c>
      <c r="D585" s="20">
        <v>2000</v>
      </c>
      <c r="E585" s="21" t="s">
        <v>27</v>
      </c>
      <c r="F585" s="20"/>
      <c r="G585" s="22"/>
      <c r="H585" s="17">
        <f t="shared" si="9"/>
        <v>750514.73999999941</v>
      </c>
      <c r="I585" s="11" t="s">
        <v>318</v>
      </c>
    </row>
    <row r="586" spans="1:9" ht="30" x14ac:dyDescent="0.25">
      <c r="A586" s="8" t="s">
        <v>681</v>
      </c>
      <c r="B586" s="18" t="s">
        <v>693</v>
      </c>
      <c r="C586" s="21">
        <v>51</v>
      </c>
      <c r="D586" s="20">
        <v>11430</v>
      </c>
      <c r="E586" s="21" t="s">
        <v>25</v>
      </c>
      <c r="F586" s="20"/>
      <c r="G586" s="22"/>
      <c r="H586" s="17">
        <f t="shared" si="9"/>
        <v>761944.73999999941</v>
      </c>
      <c r="I586" s="11" t="s">
        <v>204</v>
      </c>
    </row>
    <row r="587" spans="1:9" ht="30" x14ac:dyDescent="0.25">
      <c r="A587" s="19" t="s">
        <v>681</v>
      </c>
      <c r="B587" s="18" t="s">
        <v>693</v>
      </c>
      <c r="C587" s="21">
        <v>51</v>
      </c>
      <c r="D587" s="20">
        <v>2000</v>
      </c>
      <c r="E587" s="21" t="s">
        <v>27</v>
      </c>
      <c r="F587" s="20"/>
      <c r="G587" s="22"/>
      <c r="H587" s="17">
        <f t="shared" si="9"/>
        <v>763944.73999999941</v>
      </c>
      <c r="I587" s="11" t="s">
        <v>318</v>
      </c>
    </row>
    <row r="588" spans="1:9" ht="30" x14ac:dyDescent="0.25">
      <c r="A588" s="19" t="s">
        <v>681</v>
      </c>
      <c r="B588" s="18" t="s">
        <v>694</v>
      </c>
      <c r="C588" s="21">
        <v>51</v>
      </c>
      <c r="D588" s="20">
        <v>13200</v>
      </c>
      <c r="E588" s="21" t="s">
        <v>25</v>
      </c>
      <c r="F588" s="20"/>
      <c r="G588" s="22"/>
      <c r="H588" s="17">
        <f t="shared" si="9"/>
        <v>777144.73999999941</v>
      </c>
      <c r="I588" s="11" t="s">
        <v>204</v>
      </c>
    </row>
    <row r="589" spans="1:9" ht="30" x14ac:dyDescent="0.25">
      <c r="A589" s="19" t="s">
        <v>681</v>
      </c>
      <c r="B589" s="18" t="s">
        <v>694</v>
      </c>
      <c r="C589" s="21">
        <v>51</v>
      </c>
      <c r="D589" s="20">
        <v>2000</v>
      </c>
      <c r="E589" s="21" t="s">
        <v>27</v>
      </c>
      <c r="F589" s="20"/>
      <c r="G589" s="22"/>
      <c r="H589" s="17">
        <f t="shared" si="9"/>
        <v>779144.73999999941</v>
      </c>
      <c r="I589" s="11" t="s">
        <v>318</v>
      </c>
    </row>
    <row r="590" spans="1:9" ht="30" x14ac:dyDescent="0.25">
      <c r="A590" s="19" t="s">
        <v>681</v>
      </c>
      <c r="B590" s="18" t="s">
        <v>695</v>
      </c>
      <c r="C590" s="21">
        <v>51</v>
      </c>
      <c r="D590" s="20">
        <v>7480</v>
      </c>
      <c r="E590" s="21" t="s">
        <v>25</v>
      </c>
      <c r="F590" s="20"/>
      <c r="G590" s="22"/>
      <c r="H590" s="17">
        <f t="shared" si="9"/>
        <v>786624.73999999941</v>
      </c>
      <c r="I590" s="11" t="s">
        <v>204</v>
      </c>
    </row>
    <row r="591" spans="1:9" ht="30" x14ac:dyDescent="0.25">
      <c r="A591" s="19" t="s">
        <v>681</v>
      </c>
      <c r="B591" s="18" t="s">
        <v>696</v>
      </c>
      <c r="C591" s="21">
        <v>51</v>
      </c>
      <c r="D591" s="20">
        <v>2000</v>
      </c>
      <c r="E591" s="21" t="s">
        <v>27</v>
      </c>
      <c r="F591" s="20"/>
      <c r="G591" s="22"/>
      <c r="H591" s="17">
        <f t="shared" si="9"/>
        <v>788624.73999999941</v>
      </c>
      <c r="I591" s="11" t="s">
        <v>318</v>
      </c>
    </row>
    <row r="592" spans="1:9" ht="30" x14ac:dyDescent="0.25">
      <c r="A592" s="19" t="s">
        <v>681</v>
      </c>
      <c r="B592" s="18" t="s">
        <v>684</v>
      </c>
      <c r="C592" s="21">
        <v>51</v>
      </c>
      <c r="D592" s="20">
        <v>2000</v>
      </c>
      <c r="E592" s="21" t="s">
        <v>27</v>
      </c>
      <c r="F592" s="20"/>
      <c r="G592" s="22"/>
      <c r="H592" s="17">
        <f t="shared" si="9"/>
        <v>790624.73999999941</v>
      </c>
      <c r="I592" s="11" t="s">
        <v>318</v>
      </c>
    </row>
    <row r="593" spans="1:9" ht="30" x14ac:dyDescent="0.25">
      <c r="A593" s="19" t="s">
        <v>681</v>
      </c>
      <c r="B593" s="18" t="s">
        <v>685</v>
      </c>
      <c r="C593" s="21">
        <v>51</v>
      </c>
      <c r="D593" s="20">
        <v>2000</v>
      </c>
      <c r="E593" s="21" t="s">
        <v>27</v>
      </c>
      <c r="F593" s="20"/>
      <c r="G593" s="22"/>
      <c r="H593" s="17">
        <f t="shared" si="9"/>
        <v>792624.73999999941</v>
      </c>
      <c r="I593" s="11" t="s">
        <v>318</v>
      </c>
    </row>
    <row r="594" spans="1:9" ht="30" x14ac:dyDescent="0.25">
      <c r="A594" s="19" t="s">
        <v>681</v>
      </c>
      <c r="B594" s="18" t="s">
        <v>685</v>
      </c>
      <c r="C594" s="21">
        <v>51</v>
      </c>
      <c r="D594" s="20">
        <v>200</v>
      </c>
      <c r="E594" s="21" t="s">
        <v>31</v>
      </c>
      <c r="F594" s="20"/>
      <c r="G594" s="22"/>
      <c r="H594" s="17">
        <f t="shared" si="9"/>
        <v>792824.73999999941</v>
      </c>
      <c r="I594" s="11" t="s">
        <v>477</v>
      </c>
    </row>
    <row r="595" spans="1:9" ht="30" x14ac:dyDescent="0.25">
      <c r="A595" s="19" t="s">
        <v>681</v>
      </c>
      <c r="B595" s="18" t="s">
        <v>686</v>
      </c>
      <c r="C595" s="21">
        <v>51</v>
      </c>
      <c r="D595" s="20">
        <v>2000</v>
      </c>
      <c r="E595" s="21" t="s">
        <v>27</v>
      </c>
      <c r="F595" s="20"/>
      <c r="G595" s="22"/>
      <c r="H595" s="17">
        <f t="shared" si="9"/>
        <v>794824.73999999941</v>
      </c>
      <c r="I595" s="11" t="s">
        <v>318</v>
      </c>
    </row>
    <row r="596" spans="1:9" ht="30" x14ac:dyDescent="0.25">
      <c r="A596" s="19" t="s">
        <v>681</v>
      </c>
      <c r="B596" s="18" t="s">
        <v>687</v>
      </c>
      <c r="C596" s="21">
        <v>51</v>
      </c>
      <c r="D596" s="20">
        <v>2000</v>
      </c>
      <c r="E596" s="21" t="s">
        <v>27</v>
      </c>
      <c r="F596" s="20"/>
      <c r="G596" s="22"/>
      <c r="H596" s="17">
        <f t="shared" si="9"/>
        <v>796824.73999999941</v>
      </c>
      <c r="I596" s="11" t="s">
        <v>318</v>
      </c>
    </row>
    <row r="597" spans="1:9" ht="30" x14ac:dyDescent="0.25">
      <c r="A597" s="19" t="s">
        <v>681</v>
      </c>
      <c r="B597" s="18" t="s">
        <v>688</v>
      </c>
      <c r="C597" s="21">
        <v>51</v>
      </c>
      <c r="D597" s="20">
        <v>2000</v>
      </c>
      <c r="E597" s="21" t="s">
        <v>27</v>
      </c>
      <c r="F597" s="20"/>
      <c r="G597" s="22"/>
      <c r="H597" s="17">
        <f t="shared" si="9"/>
        <v>798824.73999999941</v>
      </c>
      <c r="I597" s="11" t="s">
        <v>318</v>
      </c>
    </row>
    <row r="598" spans="1:9" ht="45" x14ac:dyDescent="0.25">
      <c r="A598" s="19" t="s">
        <v>697</v>
      </c>
      <c r="B598" s="18" t="s">
        <v>698</v>
      </c>
      <c r="C598" s="21">
        <v>51</v>
      </c>
      <c r="D598" s="20">
        <v>9030</v>
      </c>
      <c r="E598" s="21" t="s">
        <v>25</v>
      </c>
      <c r="F598" s="20"/>
      <c r="G598" s="22"/>
      <c r="H598" s="17">
        <f t="shared" si="9"/>
        <v>807854.73999999941</v>
      </c>
      <c r="I598" s="11" t="s">
        <v>204</v>
      </c>
    </row>
    <row r="599" spans="1:9" x14ac:dyDescent="0.25">
      <c r="A599" s="19" t="s">
        <v>697</v>
      </c>
      <c r="B599" s="18" t="s">
        <v>699</v>
      </c>
      <c r="C599" s="21">
        <v>51</v>
      </c>
      <c r="D599" s="20">
        <v>13200</v>
      </c>
      <c r="E599" s="21" t="s">
        <v>25</v>
      </c>
      <c r="F599" s="20"/>
      <c r="G599" s="22"/>
      <c r="H599" s="17">
        <f t="shared" si="9"/>
        <v>821054.73999999941</v>
      </c>
      <c r="I599" s="11" t="s">
        <v>204</v>
      </c>
    </row>
    <row r="600" spans="1:9" ht="30" x14ac:dyDescent="0.25">
      <c r="A600" s="19" t="s">
        <v>697</v>
      </c>
      <c r="B600" s="18" t="s">
        <v>700</v>
      </c>
      <c r="C600" s="21">
        <v>51</v>
      </c>
      <c r="D600" s="20">
        <v>3005</v>
      </c>
      <c r="E600" s="21" t="s">
        <v>46</v>
      </c>
      <c r="F600" s="20"/>
      <c r="G600" s="22"/>
      <c r="H600" s="17">
        <f t="shared" si="9"/>
        <v>824059.73999999941</v>
      </c>
      <c r="I600" s="11" t="s">
        <v>47</v>
      </c>
    </row>
    <row r="601" spans="1:9" ht="30" x14ac:dyDescent="0.25">
      <c r="A601" s="19" t="s">
        <v>697</v>
      </c>
      <c r="B601" s="18" t="s">
        <v>701</v>
      </c>
      <c r="C601" s="21">
        <v>51</v>
      </c>
      <c r="D601" s="20">
        <v>3750</v>
      </c>
      <c r="E601" s="21" t="s">
        <v>6</v>
      </c>
      <c r="F601" s="20"/>
      <c r="G601" s="22"/>
      <c r="H601" s="17">
        <f t="shared" si="9"/>
        <v>827809.73999999941</v>
      </c>
      <c r="I601" s="11" t="s">
        <v>182</v>
      </c>
    </row>
    <row r="602" spans="1:9" x14ac:dyDescent="0.25">
      <c r="A602" s="19" t="s">
        <v>697</v>
      </c>
      <c r="B602" s="18" t="s">
        <v>702</v>
      </c>
      <c r="C602" s="21">
        <v>51</v>
      </c>
      <c r="D602" s="20">
        <v>2000</v>
      </c>
      <c r="E602" s="21" t="s">
        <v>27</v>
      </c>
      <c r="F602" s="20"/>
      <c r="G602" s="22"/>
      <c r="H602" s="17">
        <f t="shared" si="9"/>
        <v>829809.73999999941</v>
      </c>
      <c r="I602" s="11" t="s">
        <v>318</v>
      </c>
    </row>
    <row r="603" spans="1:9" x14ac:dyDescent="0.25">
      <c r="A603" s="19" t="s">
        <v>697</v>
      </c>
      <c r="B603" s="18" t="s">
        <v>703</v>
      </c>
      <c r="C603" s="21">
        <v>51</v>
      </c>
      <c r="D603" s="20">
        <v>600</v>
      </c>
      <c r="E603" s="21" t="s">
        <v>6</v>
      </c>
      <c r="F603" s="20"/>
      <c r="G603" s="22"/>
      <c r="H603" s="17">
        <f t="shared" si="9"/>
        <v>830409.73999999941</v>
      </c>
      <c r="I603" s="11" t="s">
        <v>182</v>
      </c>
    </row>
    <row r="604" spans="1:9" ht="30" x14ac:dyDescent="0.25">
      <c r="A604" s="19" t="s">
        <v>697</v>
      </c>
      <c r="B604" s="18" t="s">
        <v>704</v>
      </c>
      <c r="C604" s="21">
        <v>51</v>
      </c>
      <c r="D604" s="20">
        <v>562.5</v>
      </c>
      <c r="E604" s="21" t="s">
        <v>6</v>
      </c>
      <c r="F604" s="20"/>
      <c r="G604" s="22"/>
      <c r="H604" s="17">
        <f t="shared" si="9"/>
        <v>830972.23999999941</v>
      </c>
      <c r="I604" s="11" t="s">
        <v>182</v>
      </c>
    </row>
    <row r="605" spans="1:9" ht="30" x14ac:dyDescent="0.25">
      <c r="A605" s="19" t="s">
        <v>697</v>
      </c>
      <c r="B605" s="18" t="s">
        <v>705</v>
      </c>
      <c r="C605" s="21">
        <v>51</v>
      </c>
      <c r="D605" s="20">
        <v>2906.5</v>
      </c>
      <c r="E605" s="21" t="s">
        <v>46</v>
      </c>
      <c r="F605" s="20"/>
      <c r="G605" s="22"/>
      <c r="H605" s="17">
        <f t="shared" si="9"/>
        <v>833878.73999999941</v>
      </c>
      <c r="I605" s="11" t="s">
        <v>47</v>
      </c>
    </row>
    <row r="606" spans="1:9" ht="45" x14ac:dyDescent="0.25">
      <c r="A606" s="19" t="s">
        <v>697</v>
      </c>
      <c r="B606" s="18" t="s">
        <v>698</v>
      </c>
      <c r="C606" s="21">
        <v>51</v>
      </c>
      <c r="D606" s="20">
        <v>2000</v>
      </c>
      <c r="E606" s="21" t="s">
        <v>27</v>
      </c>
      <c r="F606" s="20"/>
      <c r="G606" s="22"/>
      <c r="H606" s="17">
        <f t="shared" si="9"/>
        <v>835878.73999999941</v>
      </c>
      <c r="I606" s="11" t="s">
        <v>318</v>
      </c>
    </row>
    <row r="607" spans="1:9" ht="45" x14ac:dyDescent="0.25">
      <c r="A607" s="19" t="s">
        <v>697</v>
      </c>
      <c r="B607" s="18" t="s">
        <v>698</v>
      </c>
      <c r="C607" s="21">
        <v>51</v>
      </c>
      <c r="D607" s="20">
        <v>5997</v>
      </c>
      <c r="E607" s="21" t="s">
        <v>6</v>
      </c>
      <c r="F607" s="20"/>
      <c r="G607" s="22"/>
      <c r="H607" s="17">
        <f t="shared" si="9"/>
        <v>841875.73999999941</v>
      </c>
      <c r="I607" s="11" t="s">
        <v>182</v>
      </c>
    </row>
    <row r="608" spans="1:9" ht="45" x14ac:dyDescent="0.25">
      <c r="A608" s="19" t="s">
        <v>706</v>
      </c>
      <c r="B608" s="18" t="s">
        <v>707</v>
      </c>
      <c r="C608" s="21">
        <v>51</v>
      </c>
      <c r="D608" s="20">
        <v>845000</v>
      </c>
      <c r="E608" s="21" t="s">
        <v>7</v>
      </c>
      <c r="F608" s="20"/>
      <c r="G608" s="22"/>
      <c r="H608" s="17">
        <f t="shared" si="9"/>
        <v>1686875.7399999993</v>
      </c>
      <c r="I608" s="7" t="s">
        <v>224</v>
      </c>
    </row>
    <row r="609" spans="1:9" x14ac:dyDescent="0.25">
      <c r="A609" s="19" t="s">
        <v>706</v>
      </c>
      <c r="B609" s="18" t="s">
        <v>8</v>
      </c>
      <c r="C609" s="21" t="s">
        <v>9</v>
      </c>
      <c r="D609" s="20"/>
      <c r="E609" s="21">
        <v>51</v>
      </c>
      <c r="F609" s="20">
        <v>2385</v>
      </c>
      <c r="G609" s="22"/>
      <c r="H609" s="17">
        <f t="shared" si="9"/>
        <v>1684490.7399999993</v>
      </c>
      <c r="I609" s="11" t="s">
        <v>8</v>
      </c>
    </row>
    <row r="610" spans="1:9" x14ac:dyDescent="0.25">
      <c r="A610" s="19" t="s">
        <v>708</v>
      </c>
      <c r="B610" s="18" t="s">
        <v>21</v>
      </c>
      <c r="C610" s="21" t="s">
        <v>13</v>
      </c>
      <c r="D610" s="20"/>
      <c r="E610" s="21">
        <v>51</v>
      </c>
      <c r="F610" s="20">
        <v>2100</v>
      </c>
      <c r="G610" s="22"/>
      <c r="H610" s="17">
        <f t="shared" si="9"/>
        <v>1682390.7399999993</v>
      </c>
      <c r="I610" s="23" t="s">
        <v>41</v>
      </c>
    </row>
    <row r="611" spans="1:9" x14ac:dyDescent="0.25">
      <c r="A611" s="19" t="s">
        <v>708</v>
      </c>
      <c r="B611" s="18" t="s">
        <v>21</v>
      </c>
      <c r="C611" s="21" t="s">
        <v>13</v>
      </c>
      <c r="D611" s="20"/>
      <c r="E611" s="21">
        <v>51</v>
      </c>
      <c r="F611" s="20">
        <v>1800</v>
      </c>
      <c r="G611" s="22"/>
      <c r="H611" s="17">
        <f t="shared" si="9"/>
        <v>1680590.7399999993</v>
      </c>
      <c r="I611" s="23" t="s">
        <v>40</v>
      </c>
    </row>
    <row r="612" spans="1:9" x14ac:dyDescent="0.25">
      <c r="A612" s="19" t="s">
        <v>708</v>
      </c>
      <c r="B612" s="18" t="s">
        <v>21</v>
      </c>
      <c r="C612" s="21" t="s">
        <v>13</v>
      </c>
      <c r="D612" s="20"/>
      <c r="E612" s="21">
        <v>51</v>
      </c>
      <c r="F612" s="20">
        <v>1500</v>
      </c>
      <c r="G612" s="22"/>
      <c r="H612" s="17">
        <f t="shared" si="9"/>
        <v>1679090.7399999993</v>
      </c>
      <c r="I612" s="23" t="s">
        <v>19</v>
      </c>
    </row>
    <row r="613" spans="1:9" x14ac:dyDescent="0.25">
      <c r="A613" s="19" t="s">
        <v>708</v>
      </c>
      <c r="B613" s="18" t="s">
        <v>21</v>
      </c>
      <c r="C613" s="21" t="s">
        <v>13</v>
      </c>
      <c r="D613" s="20"/>
      <c r="E613" s="21">
        <v>51</v>
      </c>
      <c r="F613" s="20">
        <v>1300</v>
      </c>
      <c r="G613" s="22"/>
      <c r="H613" s="17">
        <f t="shared" si="9"/>
        <v>1677790.7399999993</v>
      </c>
      <c r="I613" s="23" t="s">
        <v>18</v>
      </c>
    </row>
    <row r="614" spans="1:9" ht="30" x14ac:dyDescent="0.25">
      <c r="A614" s="19" t="s">
        <v>708</v>
      </c>
      <c r="B614" s="18" t="s">
        <v>709</v>
      </c>
      <c r="C614" s="21">
        <v>60</v>
      </c>
      <c r="D614" s="20"/>
      <c r="E614" s="21">
        <v>51</v>
      </c>
      <c r="F614" s="20">
        <v>7700</v>
      </c>
      <c r="G614" s="22"/>
      <c r="H614" s="17">
        <f t="shared" si="9"/>
        <v>1670090.7399999993</v>
      </c>
      <c r="I614" s="11" t="s">
        <v>16</v>
      </c>
    </row>
    <row r="615" spans="1:9" ht="30" x14ac:dyDescent="0.25">
      <c r="A615" s="19" t="s">
        <v>708</v>
      </c>
      <c r="B615" s="18" t="s">
        <v>710</v>
      </c>
      <c r="C615" s="21">
        <v>60</v>
      </c>
      <c r="D615" s="20"/>
      <c r="E615" s="21">
        <v>51</v>
      </c>
      <c r="F615" s="20">
        <v>85500</v>
      </c>
      <c r="G615" s="22"/>
      <c r="H615" s="17">
        <f t="shared" si="9"/>
        <v>1584590.7399999993</v>
      </c>
      <c r="I615" s="11" t="s">
        <v>22</v>
      </c>
    </row>
    <row r="616" spans="1:9" ht="30" x14ac:dyDescent="0.25">
      <c r="A616" s="19" t="s">
        <v>708</v>
      </c>
      <c r="B616" s="18" t="s">
        <v>711</v>
      </c>
      <c r="C616" s="21">
        <v>60</v>
      </c>
      <c r="D616" s="20"/>
      <c r="E616" s="21">
        <v>51</v>
      </c>
      <c r="F616" s="20">
        <v>200000</v>
      </c>
      <c r="G616" s="22"/>
      <c r="H616" s="17">
        <f t="shared" si="9"/>
        <v>1384590.7399999993</v>
      </c>
      <c r="I616" s="11" t="s">
        <v>23</v>
      </c>
    </row>
    <row r="617" spans="1:9" ht="45" x14ac:dyDescent="0.25">
      <c r="A617" s="19" t="s">
        <v>708</v>
      </c>
      <c r="B617" s="18" t="s">
        <v>712</v>
      </c>
      <c r="C617" s="21">
        <v>60</v>
      </c>
      <c r="D617" s="20"/>
      <c r="E617" s="21">
        <v>51</v>
      </c>
      <c r="F617" s="20">
        <v>220000</v>
      </c>
      <c r="G617" s="22"/>
      <c r="H617" s="17">
        <f t="shared" si="9"/>
        <v>1164590.7399999993</v>
      </c>
      <c r="I617" s="11" t="s">
        <v>411</v>
      </c>
    </row>
    <row r="618" spans="1:9" ht="30" x14ac:dyDescent="0.25">
      <c r="A618" s="8" t="s">
        <v>708</v>
      </c>
      <c r="B618" s="18" t="s">
        <v>713</v>
      </c>
      <c r="C618" s="21">
        <v>51</v>
      </c>
      <c r="D618" s="20">
        <v>3210</v>
      </c>
      <c r="E618" s="21" t="s">
        <v>6</v>
      </c>
      <c r="F618" s="20"/>
      <c r="G618" s="22"/>
      <c r="H618" s="17">
        <f t="shared" si="9"/>
        <v>1167800.7399999993</v>
      </c>
      <c r="I618" s="11" t="s">
        <v>182</v>
      </c>
    </row>
    <row r="619" spans="1:9" ht="30" x14ac:dyDescent="0.25">
      <c r="A619" s="8" t="s">
        <v>714</v>
      </c>
      <c r="B619" s="18" t="s">
        <v>715</v>
      </c>
      <c r="C619" s="21">
        <v>51</v>
      </c>
      <c r="D619" s="20">
        <v>10360</v>
      </c>
      <c r="E619" s="21" t="s">
        <v>25</v>
      </c>
      <c r="F619" s="20"/>
      <c r="G619" s="22"/>
      <c r="H619" s="17">
        <f t="shared" si="9"/>
        <v>1178160.7399999993</v>
      </c>
      <c r="I619" s="11" t="s">
        <v>204</v>
      </c>
    </row>
    <row r="620" spans="1:9" x14ac:dyDescent="0.25">
      <c r="A620" s="19" t="s">
        <v>714</v>
      </c>
      <c r="B620" s="18" t="s">
        <v>716</v>
      </c>
      <c r="C620" s="21">
        <v>51</v>
      </c>
      <c r="D620" s="20">
        <v>6680</v>
      </c>
      <c r="E620" s="21" t="s">
        <v>25</v>
      </c>
      <c r="F620" s="20"/>
      <c r="G620" s="22"/>
      <c r="H620" s="17">
        <f t="shared" si="9"/>
        <v>1184840.7399999993</v>
      </c>
      <c r="I620" s="11" t="s">
        <v>204</v>
      </c>
    </row>
    <row r="621" spans="1:9" ht="30" x14ac:dyDescent="0.25">
      <c r="A621" s="19" t="s">
        <v>714</v>
      </c>
      <c r="B621" s="18" t="s">
        <v>715</v>
      </c>
      <c r="C621" s="21">
        <v>51</v>
      </c>
      <c r="D621" s="20">
        <v>2000</v>
      </c>
      <c r="E621" s="21" t="s">
        <v>27</v>
      </c>
      <c r="F621" s="20"/>
      <c r="G621" s="22"/>
      <c r="H621" s="17">
        <f t="shared" si="9"/>
        <v>1186840.7399999993</v>
      </c>
      <c r="I621" s="11" t="s">
        <v>318</v>
      </c>
    </row>
    <row r="622" spans="1:9" x14ac:dyDescent="0.25">
      <c r="A622" s="19" t="s">
        <v>714</v>
      </c>
      <c r="B622" s="18" t="s">
        <v>716</v>
      </c>
      <c r="C622" s="21">
        <v>51</v>
      </c>
      <c r="D622" s="20">
        <v>2000</v>
      </c>
      <c r="E622" s="21" t="s">
        <v>27</v>
      </c>
      <c r="F622" s="20"/>
      <c r="G622" s="22"/>
      <c r="H622" s="17">
        <f t="shared" si="9"/>
        <v>1188840.7399999993</v>
      </c>
      <c r="I622" s="11" t="s">
        <v>318</v>
      </c>
    </row>
    <row r="623" spans="1:9" x14ac:dyDescent="0.25">
      <c r="A623" s="8" t="s">
        <v>717</v>
      </c>
      <c r="B623" s="18" t="s">
        <v>718</v>
      </c>
      <c r="C623" s="21">
        <v>51</v>
      </c>
      <c r="D623" s="20">
        <v>10630</v>
      </c>
      <c r="E623" s="21" t="s">
        <v>25</v>
      </c>
      <c r="F623" s="20"/>
      <c r="G623" s="22"/>
      <c r="H623" s="17">
        <f t="shared" si="9"/>
        <v>1199470.7399999993</v>
      </c>
      <c r="I623" s="11" t="s">
        <v>204</v>
      </c>
    </row>
    <row r="624" spans="1:9" ht="30" x14ac:dyDescent="0.25">
      <c r="A624" s="19" t="s">
        <v>717</v>
      </c>
      <c r="B624" s="18" t="s">
        <v>719</v>
      </c>
      <c r="C624" s="21">
        <v>51</v>
      </c>
      <c r="D624" s="20">
        <v>8180</v>
      </c>
      <c r="E624" s="21" t="s">
        <v>25</v>
      </c>
      <c r="F624" s="20"/>
      <c r="G624" s="22"/>
      <c r="H624" s="17">
        <f t="shared" si="9"/>
        <v>1207650.7399999993</v>
      </c>
      <c r="I624" s="11" t="s">
        <v>204</v>
      </c>
    </row>
    <row r="625" spans="1:9" x14ac:dyDescent="0.25">
      <c r="A625" s="19" t="s">
        <v>717</v>
      </c>
      <c r="B625" s="18" t="s">
        <v>720</v>
      </c>
      <c r="C625" s="21">
        <v>51</v>
      </c>
      <c r="D625" s="20">
        <v>9080</v>
      </c>
      <c r="E625" s="21" t="s">
        <v>25</v>
      </c>
      <c r="F625" s="20"/>
      <c r="G625" s="22"/>
      <c r="H625" s="17">
        <f t="shared" si="9"/>
        <v>1216730.7399999993</v>
      </c>
      <c r="I625" s="11" t="s">
        <v>204</v>
      </c>
    </row>
    <row r="626" spans="1:9" x14ac:dyDescent="0.25">
      <c r="A626" s="19" t="s">
        <v>717</v>
      </c>
      <c r="B626" s="18" t="s">
        <v>721</v>
      </c>
      <c r="C626" s="21">
        <v>51</v>
      </c>
      <c r="D626" s="20">
        <v>4950</v>
      </c>
      <c r="E626" s="21" t="s">
        <v>25</v>
      </c>
      <c r="F626" s="20"/>
      <c r="G626" s="22"/>
      <c r="H626" s="17">
        <f t="shared" si="9"/>
        <v>1221680.7399999993</v>
      </c>
      <c r="I626" s="11" t="s">
        <v>204</v>
      </c>
    </row>
    <row r="627" spans="1:9" x14ac:dyDescent="0.25">
      <c r="A627" s="19" t="s">
        <v>717</v>
      </c>
      <c r="B627" s="18" t="s">
        <v>722</v>
      </c>
      <c r="C627" s="21">
        <v>51</v>
      </c>
      <c r="D627" s="20">
        <v>2000</v>
      </c>
      <c r="E627" s="21" t="s">
        <v>27</v>
      </c>
      <c r="F627" s="20"/>
      <c r="G627" s="22"/>
      <c r="H627" s="17">
        <f t="shared" si="9"/>
        <v>1223680.7399999993</v>
      </c>
      <c r="I627" s="11" t="s">
        <v>318</v>
      </c>
    </row>
    <row r="628" spans="1:9" x14ac:dyDescent="0.25">
      <c r="A628" s="19" t="s">
        <v>717</v>
      </c>
      <c r="B628" s="18" t="s">
        <v>723</v>
      </c>
      <c r="C628" s="21">
        <v>51</v>
      </c>
      <c r="D628" s="20">
        <v>2000</v>
      </c>
      <c r="E628" s="21" t="s">
        <v>27</v>
      </c>
      <c r="F628" s="20"/>
      <c r="G628" s="22"/>
      <c r="H628" s="17">
        <f t="shared" si="9"/>
        <v>1225680.7399999993</v>
      </c>
      <c r="I628" s="11" t="s">
        <v>318</v>
      </c>
    </row>
    <row r="629" spans="1:9" x14ac:dyDescent="0.25">
      <c r="A629" s="19" t="s">
        <v>717</v>
      </c>
      <c r="B629" s="18" t="s">
        <v>724</v>
      </c>
      <c r="C629" s="21">
        <v>51</v>
      </c>
      <c r="D629" s="20">
        <v>2000</v>
      </c>
      <c r="E629" s="21" t="s">
        <v>27</v>
      </c>
      <c r="F629" s="20"/>
      <c r="G629" s="22"/>
      <c r="H629" s="17">
        <f t="shared" si="9"/>
        <v>1227680.7399999993</v>
      </c>
      <c r="I629" s="11" t="s">
        <v>318</v>
      </c>
    </row>
    <row r="630" spans="1:9" ht="30" x14ac:dyDescent="0.25">
      <c r="A630" s="19" t="s">
        <v>717</v>
      </c>
      <c r="B630" s="18" t="s">
        <v>719</v>
      </c>
      <c r="C630" s="21">
        <v>51</v>
      </c>
      <c r="D630" s="20">
        <v>2000</v>
      </c>
      <c r="E630" s="21" t="s">
        <v>27</v>
      </c>
      <c r="F630" s="20"/>
      <c r="G630" s="22"/>
      <c r="H630" s="17">
        <f t="shared" si="9"/>
        <v>1229680.7399999993</v>
      </c>
      <c r="I630" s="11" t="s">
        <v>318</v>
      </c>
    </row>
    <row r="631" spans="1:9" ht="30" x14ac:dyDescent="0.25">
      <c r="A631" s="19" t="s">
        <v>717</v>
      </c>
      <c r="B631" s="18" t="s">
        <v>719</v>
      </c>
      <c r="C631" s="21">
        <v>51</v>
      </c>
      <c r="D631" s="20">
        <v>20</v>
      </c>
      <c r="E631" s="21" t="s">
        <v>31</v>
      </c>
      <c r="F631" s="20"/>
      <c r="G631" s="22"/>
      <c r="H631" s="17">
        <f t="shared" si="9"/>
        <v>1229700.7399999993</v>
      </c>
      <c r="I631" s="11" t="s">
        <v>477</v>
      </c>
    </row>
    <row r="632" spans="1:9" ht="30" x14ac:dyDescent="0.25">
      <c r="A632" s="19" t="s">
        <v>725</v>
      </c>
      <c r="B632" s="18" t="s">
        <v>726</v>
      </c>
      <c r="C632" s="21">
        <v>60</v>
      </c>
      <c r="D632" s="20"/>
      <c r="E632" s="21">
        <v>51</v>
      </c>
      <c r="F632" s="20">
        <v>6450</v>
      </c>
      <c r="G632" s="22"/>
      <c r="H632" s="17">
        <f t="shared" si="9"/>
        <v>1223250.7399999993</v>
      </c>
      <c r="I632" s="11" t="s">
        <v>43</v>
      </c>
    </row>
    <row r="633" spans="1:9" x14ac:dyDescent="0.25">
      <c r="A633" s="19" t="s">
        <v>727</v>
      </c>
      <c r="B633" s="18" t="s">
        <v>728</v>
      </c>
      <c r="C633" s="21">
        <v>51</v>
      </c>
      <c r="D633" s="20">
        <v>7500</v>
      </c>
      <c r="E633" s="21" t="s">
        <v>25</v>
      </c>
      <c r="F633" s="20"/>
      <c r="G633" s="22"/>
      <c r="H633" s="17">
        <f t="shared" si="9"/>
        <v>1230750.7399999993</v>
      </c>
      <c r="I633" s="11" t="s">
        <v>204</v>
      </c>
    </row>
    <row r="634" spans="1:9" x14ac:dyDescent="0.25">
      <c r="A634" s="8" t="s">
        <v>729</v>
      </c>
      <c r="B634" s="18" t="s">
        <v>730</v>
      </c>
      <c r="C634" s="21">
        <v>51</v>
      </c>
      <c r="D634" s="20">
        <v>10340</v>
      </c>
      <c r="E634" s="21" t="s">
        <v>25</v>
      </c>
      <c r="F634" s="20"/>
      <c r="G634" s="22"/>
      <c r="H634" s="17">
        <f t="shared" si="9"/>
        <v>1241090.7399999993</v>
      </c>
      <c r="I634" s="11" t="s">
        <v>204</v>
      </c>
    </row>
    <row r="635" spans="1:9" x14ac:dyDescent="0.25">
      <c r="A635" s="19" t="s">
        <v>729</v>
      </c>
      <c r="B635" s="18" t="s">
        <v>730</v>
      </c>
      <c r="C635" s="21">
        <v>51</v>
      </c>
      <c r="D635" s="20">
        <v>2000</v>
      </c>
      <c r="E635" s="21" t="s">
        <v>27</v>
      </c>
      <c r="F635" s="20"/>
      <c r="G635" s="22"/>
      <c r="H635" s="17">
        <f t="shared" si="9"/>
        <v>1243090.7399999993</v>
      </c>
      <c r="I635" s="11" t="s">
        <v>318</v>
      </c>
    </row>
    <row r="636" spans="1:9" x14ac:dyDescent="0.25">
      <c r="A636" s="19" t="s">
        <v>731</v>
      </c>
      <c r="B636" s="18" t="s">
        <v>732</v>
      </c>
      <c r="C636" s="21">
        <v>51</v>
      </c>
      <c r="D636" s="20">
        <v>7010</v>
      </c>
      <c r="E636" s="21" t="s">
        <v>25</v>
      </c>
      <c r="F636" s="20"/>
      <c r="G636" s="22"/>
      <c r="H636" s="17">
        <f t="shared" si="9"/>
        <v>1250100.7399999993</v>
      </c>
      <c r="I636" s="11" t="s">
        <v>204</v>
      </c>
    </row>
    <row r="637" spans="1:9" x14ac:dyDescent="0.25">
      <c r="A637" s="19" t="s">
        <v>731</v>
      </c>
      <c r="B637" s="18" t="s">
        <v>733</v>
      </c>
      <c r="C637" s="21">
        <v>51</v>
      </c>
      <c r="D637" s="20">
        <v>6940</v>
      </c>
      <c r="E637" s="21" t="s">
        <v>25</v>
      </c>
      <c r="F637" s="20"/>
      <c r="G637" s="22"/>
      <c r="H637" s="17">
        <f t="shared" si="9"/>
        <v>1257040.7399999993</v>
      </c>
      <c r="I637" s="11" t="s">
        <v>204</v>
      </c>
    </row>
    <row r="638" spans="1:9" x14ac:dyDescent="0.25">
      <c r="A638" s="19" t="s">
        <v>731</v>
      </c>
      <c r="B638" s="18" t="s">
        <v>734</v>
      </c>
      <c r="C638" s="21">
        <v>51</v>
      </c>
      <c r="D638" s="20">
        <v>2000</v>
      </c>
      <c r="E638" s="21" t="s">
        <v>27</v>
      </c>
      <c r="F638" s="20"/>
      <c r="G638" s="22"/>
      <c r="H638" s="17">
        <f t="shared" si="9"/>
        <v>1259040.7399999993</v>
      </c>
      <c r="I638" s="11" t="s">
        <v>318</v>
      </c>
    </row>
    <row r="639" spans="1:9" x14ac:dyDescent="0.25">
      <c r="A639" s="8" t="s">
        <v>731</v>
      </c>
      <c r="B639" s="18" t="s">
        <v>735</v>
      </c>
      <c r="C639" s="21">
        <v>51</v>
      </c>
      <c r="D639" s="20">
        <v>2000</v>
      </c>
      <c r="E639" s="21" t="s">
        <v>27</v>
      </c>
      <c r="F639" s="20"/>
      <c r="G639" s="22"/>
      <c r="H639" s="17">
        <f t="shared" si="9"/>
        <v>1261040.7399999993</v>
      </c>
      <c r="I639" s="11" t="s">
        <v>318</v>
      </c>
    </row>
    <row r="640" spans="1:9" ht="30" x14ac:dyDescent="0.25">
      <c r="A640" s="8" t="s">
        <v>731</v>
      </c>
      <c r="B640" s="18" t="s">
        <v>736</v>
      </c>
      <c r="C640" s="21">
        <v>51</v>
      </c>
      <c r="D640" s="20">
        <v>1052</v>
      </c>
      <c r="E640" s="21" t="s">
        <v>6</v>
      </c>
      <c r="F640" s="20"/>
      <c r="G640" s="22"/>
      <c r="H640" s="17">
        <f t="shared" si="9"/>
        <v>1262092.7399999993</v>
      </c>
      <c r="I640" s="11" t="s">
        <v>182</v>
      </c>
    </row>
    <row r="641" spans="1:9" ht="30" x14ac:dyDescent="0.25">
      <c r="A641" s="19" t="s">
        <v>737</v>
      </c>
      <c r="B641" s="18" t="s">
        <v>738</v>
      </c>
      <c r="C641" s="21">
        <v>51</v>
      </c>
      <c r="D641" s="20">
        <v>6770</v>
      </c>
      <c r="E641" s="21" t="s">
        <v>25</v>
      </c>
      <c r="F641" s="20"/>
      <c r="G641" s="22"/>
      <c r="H641" s="17">
        <f t="shared" si="9"/>
        <v>1268862.7399999993</v>
      </c>
      <c r="I641" s="11" t="s">
        <v>204</v>
      </c>
    </row>
    <row r="642" spans="1:9" ht="30" x14ac:dyDescent="0.25">
      <c r="A642" s="19" t="s">
        <v>737</v>
      </c>
      <c r="B642" s="18" t="s">
        <v>739</v>
      </c>
      <c r="C642" s="21">
        <v>51</v>
      </c>
      <c r="D642" s="20">
        <v>100</v>
      </c>
      <c r="E642" s="21" t="s">
        <v>25</v>
      </c>
      <c r="F642" s="20"/>
      <c r="G642" s="22"/>
      <c r="H642" s="17">
        <f t="shared" si="9"/>
        <v>1268962.7399999993</v>
      </c>
      <c r="I642" s="11" t="s">
        <v>204</v>
      </c>
    </row>
    <row r="643" spans="1:9" ht="30" x14ac:dyDescent="0.25">
      <c r="A643" s="19" t="s">
        <v>737</v>
      </c>
      <c r="B643" s="18" t="s">
        <v>738</v>
      </c>
      <c r="C643" s="21">
        <v>51</v>
      </c>
      <c r="D643" s="20">
        <v>2000</v>
      </c>
      <c r="E643" s="21" t="s">
        <v>27</v>
      </c>
      <c r="F643" s="20"/>
      <c r="G643" s="22"/>
      <c r="H643" s="17">
        <f t="shared" si="9"/>
        <v>1270962.7399999993</v>
      </c>
      <c r="I643" s="11" t="s">
        <v>318</v>
      </c>
    </row>
    <row r="644" spans="1:9" ht="30" x14ac:dyDescent="0.25">
      <c r="A644" s="8" t="s">
        <v>737</v>
      </c>
      <c r="B644" s="18" t="s">
        <v>739</v>
      </c>
      <c r="C644" s="21">
        <v>51</v>
      </c>
      <c r="D644" s="20">
        <v>50</v>
      </c>
      <c r="E644" s="21" t="s">
        <v>27</v>
      </c>
      <c r="F644" s="20"/>
      <c r="G644" s="22"/>
      <c r="H644" s="17">
        <f t="shared" ref="H644:H707" si="10">H643+D644-F644</f>
        <v>1271012.7399999993</v>
      </c>
      <c r="I644" s="11" t="s">
        <v>318</v>
      </c>
    </row>
    <row r="645" spans="1:9" x14ac:dyDescent="0.25">
      <c r="A645" s="19" t="s">
        <v>737</v>
      </c>
      <c r="B645" s="18" t="s">
        <v>10</v>
      </c>
      <c r="C645" s="21" t="s">
        <v>11</v>
      </c>
      <c r="D645" s="20"/>
      <c r="E645" s="21">
        <v>51</v>
      </c>
      <c r="F645" s="20">
        <v>63</v>
      </c>
      <c r="G645" s="22"/>
      <c r="H645" s="17">
        <f t="shared" si="10"/>
        <v>1270949.7399999993</v>
      </c>
      <c r="I645" s="23" t="s">
        <v>41</v>
      </c>
    </row>
    <row r="646" spans="1:9" x14ac:dyDescent="0.25">
      <c r="A646" s="19" t="s">
        <v>737</v>
      </c>
      <c r="B646" s="18" t="s">
        <v>10</v>
      </c>
      <c r="C646" s="21" t="s">
        <v>11</v>
      </c>
      <c r="D646" s="20"/>
      <c r="E646" s="21">
        <v>51</v>
      </c>
      <c r="F646" s="20">
        <v>56</v>
      </c>
      <c r="G646" s="22"/>
      <c r="H646" s="17">
        <f t="shared" si="10"/>
        <v>1270893.7399999993</v>
      </c>
      <c r="I646" s="23" t="s">
        <v>40</v>
      </c>
    </row>
    <row r="647" spans="1:9" x14ac:dyDescent="0.25">
      <c r="A647" s="19" t="s">
        <v>737</v>
      </c>
      <c r="B647" s="18" t="s">
        <v>10</v>
      </c>
      <c r="C647" s="21" t="s">
        <v>11</v>
      </c>
      <c r="D647" s="20"/>
      <c r="E647" s="21">
        <v>51</v>
      </c>
      <c r="F647" s="20">
        <v>44</v>
      </c>
      <c r="G647" s="22"/>
      <c r="H647" s="17">
        <f t="shared" si="10"/>
        <v>1270849.7399999993</v>
      </c>
      <c r="I647" s="23" t="s">
        <v>19</v>
      </c>
    </row>
    <row r="648" spans="1:9" x14ac:dyDescent="0.25">
      <c r="A648" s="19" t="s">
        <v>737</v>
      </c>
      <c r="B648" s="18" t="s">
        <v>10</v>
      </c>
      <c r="C648" s="21" t="s">
        <v>11</v>
      </c>
      <c r="D648" s="20"/>
      <c r="E648" s="21">
        <v>51</v>
      </c>
      <c r="F648" s="20">
        <v>37</v>
      </c>
      <c r="G648" s="22"/>
      <c r="H648" s="17">
        <f t="shared" si="10"/>
        <v>1270812.7399999993</v>
      </c>
      <c r="I648" s="23" t="s">
        <v>18</v>
      </c>
    </row>
    <row r="649" spans="1:9" x14ac:dyDescent="0.25">
      <c r="A649" s="19" t="s">
        <v>737</v>
      </c>
      <c r="B649" s="18" t="s">
        <v>8</v>
      </c>
      <c r="C649" s="21" t="s">
        <v>9</v>
      </c>
      <c r="D649" s="20"/>
      <c r="E649" s="21">
        <v>51</v>
      </c>
      <c r="F649" s="20">
        <v>297.5</v>
      </c>
      <c r="G649" s="22"/>
      <c r="H649" s="17">
        <f t="shared" si="10"/>
        <v>1270515.2399999993</v>
      </c>
      <c r="I649" s="11" t="s">
        <v>8</v>
      </c>
    </row>
    <row r="650" spans="1:9" x14ac:dyDescent="0.25">
      <c r="A650" s="19" t="s">
        <v>737</v>
      </c>
      <c r="B650" s="18" t="s">
        <v>8</v>
      </c>
      <c r="C650" s="21" t="s">
        <v>9</v>
      </c>
      <c r="D650" s="20"/>
      <c r="E650" s="21">
        <v>51</v>
      </c>
      <c r="F650" s="20">
        <v>600</v>
      </c>
      <c r="G650" s="22"/>
      <c r="H650" s="17">
        <f t="shared" si="10"/>
        <v>1269915.2399999993</v>
      </c>
      <c r="I650" s="11" t="s">
        <v>8</v>
      </c>
    </row>
    <row r="651" spans="1:9" ht="30" x14ac:dyDescent="0.25">
      <c r="A651" s="19" t="s">
        <v>737</v>
      </c>
      <c r="B651" s="18" t="s">
        <v>678</v>
      </c>
      <c r="C651" s="21" t="s">
        <v>12</v>
      </c>
      <c r="D651" s="20"/>
      <c r="E651" s="21">
        <v>51</v>
      </c>
      <c r="F651" s="20">
        <v>8500</v>
      </c>
      <c r="G651" s="22"/>
      <c r="H651" s="17">
        <f t="shared" si="10"/>
        <v>1261415.2399999993</v>
      </c>
      <c r="I651" s="11" t="s">
        <v>18</v>
      </c>
    </row>
    <row r="652" spans="1:9" x14ac:dyDescent="0.25">
      <c r="A652" s="19" t="s">
        <v>737</v>
      </c>
      <c r="B652" s="18" t="s">
        <v>679</v>
      </c>
      <c r="C652" s="21" t="s">
        <v>12</v>
      </c>
      <c r="D652" s="20"/>
      <c r="E652" s="21">
        <v>51</v>
      </c>
      <c r="F652" s="20">
        <v>10000</v>
      </c>
      <c r="G652" s="22"/>
      <c r="H652" s="17">
        <f t="shared" si="10"/>
        <v>1251415.2399999993</v>
      </c>
      <c r="I652" s="11" t="s">
        <v>19</v>
      </c>
    </row>
    <row r="653" spans="1:9" ht="30" x14ac:dyDescent="0.25">
      <c r="A653" s="19" t="s">
        <v>737</v>
      </c>
      <c r="B653" s="18" t="s">
        <v>680</v>
      </c>
      <c r="C653" s="21" t="s">
        <v>12</v>
      </c>
      <c r="D653" s="20"/>
      <c r="E653" s="21">
        <v>51</v>
      </c>
      <c r="F653" s="20">
        <v>14000</v>
      </c>
      <c r="G653" s="22"/>
      <c r="H653" s="17">
        <f t="shared" si="10"/>
        <v>1237415.2399999993</v>
      </c>
      <c r="I653" s="11" t="s">
        <v>41</v>
      </c>
    </row>
    <row r="654" spans="1:9" ht="30" x14ac:dyDescent="0.25">
      <c r="A654" s="19" t="s">
        <v>740</v>
      </c>
      <c r="B654" s="18" t="s">
        <v>741</v>
      </c>
      <c r="C654" s="21">
        <v>51</v>
      </c>
      <c r="D654" s="20">
        <v>1435</v>
      </c>
      <c r="E654" s="21" t="s">
        <v>6</v>
      </c>
      <c r="F654" s="20"/>
      <c r="G654" s="22"/>
      <c r="H654" s="17">
        <f t="shared" si="10"/>
        <v>1238850.2399999993</v>
      </c>
      <c r="I654" s="11" t="s">
        <v>182</v>
      </c>
    </row>
    <row r="655" spans="1:9" x14ac:dyDescent="0.25">
      <c r="A655" s="19" t="s">
        <v>742</v>
      </c>
      <c r="B655" s="18" t="s">
        <v>8</v>
      </c>
      <c r="C655" s="21" t="s">
        <v>9</v>
      </c>
      <c r="D655" s="20"/>
      <c r="E655" s="21">
        <v>51</v>
      </c>
      <c r="F655" s="20">
        <v>69.34</v>
      </c>
      <c r="G655" s="22"/>
      <c r="H655" s="17">
        <f t="shared" si="10"/>
        <v>1238780.8999999992</v>
      </c>
      <c r="I655" s="11" t="s">
        <v>8</v>
      </c>
    </row>
    <row r="656" spans="1:9" ht="30" x14ac:dyDescent="0.25">
      <c r="A656" s="19" t="s">
        <v>742</v>
      </c>
      <c r="B656" s="18" t="s">
        <v>743</v>
      </c>
      <c r="C656" s="21" t="s">
        <v>51</v>
      </c>
      <c r="D656" s="20"/>
      <c r="E656" s="21">
        <v>51</v>
      </c>
      <c r="F656" s="20">
        <v>1981</v>
      </c>
      <c r="G656" s="22"/>
      <c r="H656" s="17">
        <f t="shared" si="10"/>
        <v>1236799.8999999992</v>
      </c>
      <c r="I656" s="11" t="s">
        <v>744</v>
      </c>
    </row>
    <row r="657" spans="1:9" x14ac:dyDescent="0.25">
      <c r="A657" s="19" t="s">
        <v>745</v>
      </c>
      <c r="B657" s="18" t="s">
        <v>21</v>
      </c>
      <c r="C657" s="21" t="s">
        <v>13</v>
      </c>
      <c r="D657" s="20"/>
      <c r="E657" s="21">
        <v>51</v>
      </c>
      <c r="F657" s="20">
        <v>11760</v>
      </c>
      <c r="G657" s="22"/>
      <c r="H657" s="17">
        <f t="shared" si="10"/>
        <v>1225039.8999999992</v>
      </c>
      <c r="I657" s="23" t="s">
        <v>41</v>
      </c>
    </row>
    <row r="658" spans="1:9" x14ac:dyDescent="0.25">
      <c r="A658" s="19" t="s">
        <v>745</v>
      </c>
      <c r="B658" s="18" t="s">
        <v>21</v>
      </c>
      <c r="C658" s="21" t="s">
        <v>13</v>
      </c>
      <c r="D658" s="20"/>
      <c r="E658" s="21">
        <v>51</v>
      </c>
      <c r="F658" s="20">
        <v>10280</v>
      </c>
      <c r="G658" s="22"/>
      <c r="H658" s="17">
        <f t="shared" si="10"/>
        <v>1214759.8999999992</v>
      </c>
      <c r="I658" s="23" t="s">
        <v>40</v>
      </c>
    </row>
    <row r="659" spans="1:9" x14ac:dyDescent="0.25">
      <c r="A659" s="19" t="s">
        <v>745</v>
      </c>
      <c r="B659" s="18" t="s">
        <v>21</v>
      </c>
      <c r="C659" s="21" t="s">
        <v>13</v>
      </c>
      <c r="D659" s="20"/>
      <c r="E659" s="21">
        <v>51</v>
      </c>
      <c r="F659" s="20">
        <v>8400</v>
      </c>
      <c r="G659" s="22"/>
      <c r="H659" s="17">
        <f t="shared" si="10"/>
        <v>1206359.8999999992</v>
      </c>
      <c r="I659" s="23" t="s">
        <v>19</v>
      </c>
    </row>
    <row r="660" spans="1:9" x14ac:dyDescent="0.25">
      <c r="A660" s="19" t="s">
        <v>745</v>
      </c>
      <c r="B660" s="18" t="s">
        <v>21</v>
      </c>
      <c r="C660" s="21" t="s">
        <v>13</v>
      </c>
      <c r="D660" s="20"/>
      <c r="E660" s="21">
        <v>51</v>
      </c>
      <c r="F660" s="20">
        <v>7146</v>
      </c>
      <c r="G660" s="22"/>
      <c r="H660" s="17">
        <f t="shared" si="10"/>
        <v>1199213.8999999992</v>
      </c>
      <c r="I660" s="23" t="s">
        <v>18</v>
      </c>
    </row>
    <row r="661" spans="1:9" x14ac:dyDescent="0.25">
      <c r="A661" s="19" t="s">
        <v>745</v>
      </c>
      <c r="B661" s="18" t="s">
        <v>21</v>
      </c>
      <c r="C661" s="21" t="s">
        <v>13</v>
      </c>
      <c r="D661" s="20"/>
      <c r="E661" s="21">
        <v>51</v>
      </c>
      <c r="F661" s="20">
        <v>17114</v>
      </c>
      <c r="G661" s="22"/>
      <c r="H661" s="17">
        <f t="shared" si="10"/>
        <v>1182099.8999999992</v>
      </c>
      <c r="I661" s="11" t="s">
        <v>746</v>
      </c>
    </row>
    <row r="662" spans="1:9" ht="45" x14ac:dyDescent="0.25">
      <c r="A662" s="19" t="s">
        <v>745</v>
      </c>
      <c r="B662" s="18" t="s">
        <v>747</v>
      </c>
      <c r="C662" s="21">
        <v>51</v>
      </c>
      <c r="D662" s="20">
        <v>2403.75</v>
      </c>
      <c r="E662" s="21" t="s">
        <v>6</v>
      </c>
      <c r="F662" s="20"/>
      <c r="G662" s="22"/>
      <c r="H662" s="17">
        <f t="shared" si="10"/>
        <v>1184503.6499999992</v>
      </c>
      <c r="I662" s="11" t="s">
        <v>182</v>
      </c>
    </row>
    <row r="663" spans="1:9" x14ac:dyDescent="0.25">
      <c r="A663" s="19" t="s">
        <v>748</v>
      </c>
      <c r="B663" s="18" t="s">
        <v>749</v>
      </c>
      <c r="C663" s="21">
        <v>51</v>
      </c>
      <c r="D663" s="20">
        <v>692.9</v>
      </c>
      <c r="E663" s="21" t="s">
        <v>6</v>
      </c>
      <c r="F663" s="20"/>
      <c r="G663" s="22"/>
      <c r="H663" s="17">
        <f t="shared" si="10"/>
        <v>1185196.5499999991</v>
      </c>
      <c r="I663" s="11" t="s">
        <v>182</v>
      </c>
    </row>
    <row r="664" spans="1:9" ht="30" x14ac:dyDescent="0.25">
      <c r="A664" s="19" t="s">
        <v>748</v>
      </c>
      <c r="B664" s="18" t="s">
        <v>750</v>
      </c>
      <c r="C664" s="21">
        <v>51</v>
      </c>
      <c r="D664" s="20">
        <v>556</v>
      </c>
      <c r="E664" s="21" t="s">
        <v>6</v>
      </c>
      <c r="F664" s="20"/>
      <c r="G664" s="22"/>
      <c r="H664" s="17">
        <f t="shared" si="10"/>
        <v>1185752.5499999991</v>
      </c>
      <c r="I664" s="11" t="s">
        <v>182</v>
      </c>
    </row>
    <row r="665" spans="1:9" x14ac:dyDescent="0.25">
      <c r="A665" s="19" t="s">
        <v>751</v>
      </c>
      <c r="B665" s="18" t="s">
        <v>752</v>
      </c>
      <c r="C665" s="21">
        <v>51</v>
      </c>
      <c r="D665" s="20">
        <v>7780</v>
      </c>
      <c r="E665" s="21" t="s">
        <v>25</v>
      </c>
      <c r="F665" s="20"/>
      <c r="G665" s="22"/>
      <c r="H665" s="17">
        <f t="shared" si="10"/>
        <v>1193532.5499999991</v>
      </c>
      <c r="I665" s="11" t="s">
        <v>204</v>
      </c>
    </row>
    <row r="666" spans="1:9" x14ac:dyDescent="0.25">
      <c r="A666" s="19" t="s">
        <v>751</v>
      </c>
      <c r="B666" s="18" t="s">
        <v>753</v>
      </c>
      <c r="C666" s="21">
        <v>51</v>
      </c>
      <c r="D666" s="20">
        <v>7410</v>
      </c>
      <c r="E666" s="21" t="s">
        <v>25</v>
      </c>
      <c r="F666" s="20"/>
      <c r="G666" s="22"/>
      <c r="H666" s="17">
        <f t="shared" si="10"/>
        <v>1200942.5499999991</v>
      </c>
      <c r="I666" s="11" t="s">
        <v>204</v>
      </c>
    </row>
    <row r="667" spans="1:9" x14ac:dyDescent="0.25">
      <c r="A667" s="19" t="s">
        <v>751</v>
      </c>
      <c r="B667" s="18" t="s">
        <v>754</v>
      </c>
      <c r="C667" s="21">
        <v>51</v>
      </c>
      <c r="D667" s="20">
        <v>2000</v>
      </c>
      <c r="E667" s="21" t="s">
        <v>27</v>
      </c>
      <c r="F667" s="20"/>
      <c r="G667" s="22"/>
      <c r="H667" s="17">
        <f t="shared" si="10"/>
        <v>1202942.5499999991</v>
      </c>
      <c r="I667" s="11" t="s">
        <v>318</v>
      </c>
    </row>
    <row r="668" spans="1:9" x14ac:dyDescent="0.25">
      <c r="A668" s="19" t="s">
        <v>751</v>
      </c>
      <c r="B668" s="18" t="s">
        <v>755</v>
      </c>
      <c r="C668" s="21">
        <v>51</v>
      </c>
      <c r="D668" s="20">
        <v>2000</v>
      </c>
      <c r="E668" s="21" t="s">
        <v>27</v>
      </c>
      <c r="F668" s="20"/>
      <c r="G668" s="22"/>
      <c r="H668" s="17">
        <f t="shared" si="10"/>
        <v>1204942.5499999991</v>
      </c>
      <c r="I668" s="11" t="s">
        <v>318</v>
      </c>
    </row>
    <row r="669" spans="1:9" ht="30" x14ac:dyDescent="0.25">
      <c r="A669" s="19" t="s">
        <v>756</v>
      </c>
      <c r="B669" s="18" t="s">
        <v>757</v>
      </c>
      <c r="C669" s="21">
        <v>51</v>
      </c>
      <c r="D669" s="20">
        <v>361</v>
      </c>
      <c r="E669" s="21" t="s">
        <v>6</v>
      </c>
      <c r="F669" s="20"/>
      <c r="G669" s="22"/>
      <c r="H669" s="17">
        <f t="shared" si="10"/>
        <v>1205303.5499999991</v>
      </c>
      <c r="I669" s="11" t="s">
        <v>182</v>
      </c>
    </row>
    <row r="670" spans="1:9" x14ac:dyDescent="0.25">
      <c r="A670" s="19" t="s">
        <v>756</v>
      </c>
      <c r="B670" s="18" t="s">
        <v>8</v>
      </c>
      <c r="C670" s="21" t="s">
        <v>9</v>
      </c>
      <c r="D670" s="20"/>
      <c r="E670" s="21">
        <v>51</v>
      </c>
      <c r="F670" s="20">
        <v>49</v>
      </c>
      <c r="G670" s="22"/>
      <c r="H670" s="17">
        <f t="shared" si="10"/>
        <v>1205254.5499999991</v>
      </c>
      <c r="I670" s="11" t="s">
        <v>8</v>
      </c>
    </row>
    <row r="671" spans="1:9" x14ac:dyDescent="0.25">
      <c r="A671" s="19" t="s">
        <v>756</v>
      </c>
      <c r="B671" s="18" t="s">
        <v>8</v>
      </c>
      <c r="C671" s="21" t="s">
        <v>9</v>
      </c>
      <c r="D671" s="20"/>
      <c r="E671" s="21">
        <v>51</v>
      </c>
      <c r="F671" s="20">
        <v>297.5</v>
      </c>
      <c r="G671" s="22"/>
      <c r="H671" s="17">
        <f t="shared" si="10"/>
        <v>1204957.0499999991</v>
      </c>
      <c r="I671" s="11" t="s">
        <v>8</v>
      </c>
    </row>
    <row r="672" spans="1:9" x14ac:dyDescent="0.25">
      <c r="A672" s="19" t="s">
        <v>756</v>
      </c>
      <c r="B672" s="18" t="s">
        <v>8</v>
      </c>
      <c r="C672" s="21" t="s">
        <v>9</v>
      </c>
      <c r="D672" s="20"/>
      <c r="E672" s="21">
        <v>51</v>
      </c>
      <c r="F672" s="20">
        <v>600</v>
      </c>
      <c r="G672" s="22"/>
      <c r="H672" s="17">
        <f t="shared" si="10"/>
        <v>1204357.0499999991</v>
      </c>
      <c r="I672" s="11" t="s">
        <v>8</v>
      </c>
    </row>
    <row r="673" spans="1:9" ht="30" x14ac:dyDescent="0.25">
      <c r="A673" s="19" t="s">
        <v>756</v>
      </c>
      <c r="B673" s="18" t="s">
        <v>758</v>
      </c>
      <c r="C673" s="21" t="s">
        <v>12</v>
      </c>
      <c r="D673" s="20"/>
      <c r="E673" s="21">
        <v>51</v>
      </c>
      <c r="F673" s="20">
        <v>8500</v>
      </c>
      <c r="G673" s="22"/>
      <c r="H673" s="17">
        <f t="shared" si="10"/>
        <v>1195857.0499999991</v>
      </c>
      <c r="I673" s="11" t="s">
        <v>18</v>
      </c>
    </row>
    <row r="674" spans="1:9" x14ac:dyDescent="0.25">
      <c r="A674" s="19" t="s">
        <v>756</v>
      </c>
      <c r="B674" s="18" t="s">
        <v>759</v>
      </c>
      <c r="C674" s="21" t="s">
        <v>12</v>
      </c>
      <c r="D674" s="20"/>
      <c r="E674" s="21">
        <v>51</v>
      </c>
      <c r="F674" s="20">
        <v>10000</v>
      </c>
      <c r="G674" s="22"/>
      <c r="H674" s="17">
        <f t="shared" si="10"/>
        <v>1185857.0499999991</v>
      </c>
      <c r="I674" s="11" t="s">
        <v>19</v>
      </c>
    </row>
    <row r="675" spans="1:9" ht="30" x14ac:dyDescent="0.25">
      <c r="A675" s="19" t="s">
        <v>756</v>
      </c>
      <c r="B675" s="18" t="s">
        <v>760</v>
      </c>
      <c r="C675" s="21" t="s">
        <v>12</v>
      </c>
      <c r="D675" s="20"/>
      <c r="E675" s="21">
        <v>51</v>
      </c>
      <c r="F675" s="20">
        <v>14000</v>
      </c>
      <c r="G675" s="22"/>
      <c r="H675" s="17">
        <f t="shared" si="10"/>
        <v>1171857.0499999991</v>
      </c>
      <c r="I675" s="11" t="s">
        <v>41</v>
      </c>
    </row>
    <row r="676" spans="1:9" ht="30" x14ac:dyDescent="0.25">
      <c r="A676" s="19" t="s">
        <v>756</v>
      </c>
      <c r="B676" s="18" t="s">
        <v>761</v>
      </c>
      <c r="C676" s="21">
        <v>60</v>
      </c>
      <c r="D676" s="20"/>
      <c r="E676" s="21">
        <v>51</v>
      </c>
      <c r="F676" s="20">
        <v>149100</v>
      </c>
      <c r="G676" s="22"/>
      <c r="H676" s="17">
        <f t="shared" si="10"/>
        <v>1022757.0499999991</v>
      </c>
      <c r="I676" s="11" t="s">
        <v>411</v>
      </c>
    </row>
    <row r="677" spans="1:9" x14ac:dyDescent="0.25">
      <c r="A677" s="19" t="s">
        <v>762</v>
      </c>
      <c r="B677" s="18" t="s">
        <v>8</v>
      </c>
      <c r="C677" s="21" t="s">
        <v>9</v>
      </c>
      <c r="D677" s="20"/>
      <c r="E677" s="21">
        <v>51</v>
      </c>
      <c r="F677" s="20">
        <v>790</v>
      </c>
      <c r="G677" s="22"/>
      <c r="H677" s="17">
        <f t="shared" si="10"/>
        <v>1021967.0499999991</v>
      </c>
      <c r="I677" s="11" t="s">
        <v>8</v>
      </c>
    </row>
    <row r="678" spans="1:9" x14ac:dyDescent="0.25">
      <c r="A678" s="19" t="s">
        <v>762</v>
      </c>
      <c r="B678" s="18" t="s">
        <v>21</v>
      </c>
      <c r="C678" s="21" t="s">
        <v>13</v>
      </c>
      <c r="D678" s="20"/>
      <c r="E678" s="21">
        <v>51</v>
      </c>
      <c r="F678" s="20">
        <v>2092</v>
      </c>
      <c r="G678" s="22"/>
      <c r="H678" s="17">
        <f t="shared" si="10"/>
        <v>1019875.0499999991</v>
      </c>
      <c r="I678" s="23" t="s">
        <v>41</v>
      </c>
    </row>
    <row r="679" spans="1:9" x14ac:dyDescent="0.25">
      <c r="A679" s="19" t="s">
        <v>762</v>
      </c>
      <c r="B679" s="18" t="s">
        <v>21</v>
      </c>
      <c r="C679" s="21" t="s">
        <v>13</v>
      </c>
      <c r="D679" s="20"/>
      <c r="E679" s="21">
        <v>51</v>
      </c>
      <c r="F679" s="20">
        <v>1793</v>
      </c>
      <c r="G679" s="22"/>
      <c r="H679" s="17">
        <f t="shared" si="10"/>
        <v>1018082.0499999991</v>
      </c>
      <c r="I679" s="23" t="s">
        <v>40</v>
      </c>
    </row>
    <row r="680" spans="1:9" x14ac:dyDescent="0.25">
      <c r="A680" s="19" t="s">
        <v>762</v>
      </c>
      <c r="B680" s="18" t="s">
        <v>21</v>
      </c>
      <c r="C680" s="21" t="s">
        <v>13</v>
      </c>
      <c r="D680" s="20"/>
      <c r="E680" s="21">
        <v>51</v>
      </c>
      <c r="F680" s="20">
        <v>1494</v>
      </c>
      <c r="G680" s="22"/>
      <c r="H680" s="17">
        <f t="shared" si="10"/>
        <v>1016588.0499999991</v>
      </c>
      <c r="I680" s="23" t="s">
        <v>19</v>
      </c>
    </row>
    <row r="681" spans="1:9" x14ac:dyDescent="0.25">
      <c r="A681" s="19" t="s">
        <v>762</v>
      </c>
      <c r="B681" s="18" t="s">
        <v>21</v>
      </c>
      <c r="C681" s="21" t="s">
        <v>13</v>
      </c>
      <c r="D681" s="20"/>
      <c r="E681" s="21">
        <v>51</v>
      </c>
      <c r="F681" s="20">
        <v>1270</v>
      </c>
      <c r="G681" s="22"/>
      <c r="H681" s="17">
        <f t="shared" si="10"/>
        <v>1015318.0499999991</v>
      </c>
      <c r="I681" s="23" t="s">
        <v>18</v>
      </c>
    </row>
    <row r="682" spans="1:9" ht="30" x14ac:dyDescent="0.25">
      <c r="A682" s="19" t="s">
        <v>763</v>
      </c>
      <c r="B682" s="18" t="s">
        <v>764</v>
      </c>
      <c r="C682" s="21">
        <v>51</v>
      </c>
      <c r="D682" s="20">
        <v>1299.7</v>
      </c>
      <c r="E682" s="21" t="s">
        <v>6</v>
      </c>
      <c r="F682" s="20"/>
      <c r="G682" s="22"/>
      <c r="H682" s="17">
        <f t="shared" si="10"/>
        <v>1016617.7499999991</v>
      </c>
      <c r="I682" s="11" t="s">
        <v>182</v>
      </c>
    </row>
    <row r="683" spans="1:9" ht="30" x14ac:dyDescent="0.25">
      <c r="A683" s="19" t="s">
        <v>763</v>
      </c>
      <c r="B683" s="18" t="s">
        <v>765</v>
      </c>
      <c r="C683" s="21">
        <v>51</v>
      </c>
      <c r="D683" s="20">
        <v>820</v>
      </c>
      <c r="E683" s="21" t="s">
        <v>6</v>
      </c>
      <c r="F683" s="20"/>
      <c r="G683" s="22"/>
      <c r="H683" s="17">
        <f t="shared" si="10"/>
        <v>1017437.7499999991</v>
      </c>
      <c r="I683" s="11" t="s">
        <v>182</v>
      </c>
    </row>
    <row r="684" spans="1:9" ht="30" x14ac:dyDescent="0.25">
      <c r="A684" s="19" t="s">
        <v>766</v>
      </c>
      <c r="B684" s="18" t="s">
        <v>767</v>
      </c>
      <c r="C684" s="21">
        <v>60</v>
      </c>
      <c r="D684" s="20"/>
      <c r="E684" s="21">
        <v>51</v>
      </c>
      <c r="F684" s="20">
        <v>7700</v>
      </c>
      <c r="G684" s="22"/>
      <c r="H684" s="17">
        <f t="shared" si="10"/>
        <v>1009737.7499999991</v>
      </c>
      <c r="I684" s="11" t="s">
        <v>16</v>
      </c>
    </row>
    <row r="685" spans="1:9" ht="30" x14ac:dyDescent="0.25">
      <c r="A685" s="19" t="s">
        <v>766</v>
      </c>
      <c r="B685" s="18" t="s">
        <v>768</v>
      </c>
      <c r="C685" s="21">
        <v>60</v>
      </c>
      <c r="D685" s="20"/>
      <c r="E685" s="21">
        <v>51</v>
      </c>
      <c r="F685" s="20">
        <v>57000</v>
      </c>
      <c r="G685" s="22"/>
      <c r="H685" s="17">
        <f t="shared" si="10"/>
        <v>952737.74999999907</v>
      </c>
      <c r="I685" s="11" t="s">
        <v>22</v>
      </c>
    </row>
    <row r="686" spans="1:9" ht="30" x14ac:dyDescent="0.25">
      <c r="A686" s="19" t="s">
        <v>766</v>
      </c>
      <c r="B686" s="18" t="s">
        <v>769</v>
      </c>
      <c r="C686" s="21">
        <v>60</v>
      </c>
      <c r="D686" s="20"/>
      <c r="E686" s="21">
        <v>51</v>
      </c>
      <c r="F686" s="20">
        <v>174000</v>
      </c>
      <c r="G686" s="22"/>
      <c r="H686" s="17">
        <f t="shared" si="10"/>
        <v>778737.74999999907</v>
      </c>
      <c r="I686" s="11" t="s">
        <v>23</v>
      </c>
    </row>
    <row r="687" spans="1:9" ht="30" x14ac:dyDescent="0.25">
      <c r="A687" s="19" t="s">
        <v>770</v>
      </c>
      <c r="B687" s="18" t="s">
        <v>771</v>
      </c>
      <c r="C687" s="21">
        <v>51</v>
      </c>
      <c r="D687" s="20">
        <v>2432</v>
      </c>
      <c r="E687" s="21" t="s">
        <v>6</v>
      </c>
      <c r="F687" s="20"/>
      <c r="G687" s="22"/>
      <c r="H687" s="17">
        <f t="shared" si="10"/>
        <v>781169.74999999907</v>
      </c>
      <c r="I687" s="11" t="s">
        <v>182</v>
      </c>
    </row>
    <row r="688" spans="1:9" ht="30" x14ac:dyDescent="0.25">
      <c r="A688" s="19" t="s">
        <v>772</v>
      </c>
      <c r="B688" s="18" t="s">
        <v>773</v>
      </c>
      <c r="C688" s="21">
        <v>51</v>
      </c>
      <c r="D688" s="20">
        <v>1025</v>
      </c>
      <c r="E688" s="21" t="s">
        <v>6</v>
      </c>
      <c r="F688" s="20"/>
      <c r="G688" s="22"/>
      <c r="H688" s="17">
        <f t="shared" si="10"/>
        <v>782194.74999999907</v>
      </c>
      <c r="I688" s="11" t="s">
        <v>182</v>
      </c>
    </row>
    <row r="689" spans="1:9" ht="30" x14ac:dyDescent="0.25">
      <c r="A689" s="19" t="s">
        <v>774</v>
      </c>
      <c r="B689" s="18" t="s">
        <v>775</v>
      </c>
      <c r="C689" s="21">
        <v>51</v>
      </c>
      <c r="D689" s="20">
        <v>1024</v>
      </c>
      <c r="E689" s="21" t="s">
        <v>6</v>
      </c>
      <c r="F689" s="20"/>
      <c r="G689" s="22"/>
      <c r="H689" s="17">
        <f t="shared" si="10"/>
        <v>783218.74999999907</v>
      </c>
      <c r="I689" s="11" t="s">
        <v>182</v>
      </c>
    </row>
    <row r="690" spans="1:9" ht="30" x14ac:dyDescent="0.25">
      <c r="A690" s="19" t="s">
        <v>776</v>
      </c>
      <c r="B690" s="18" t="s">
        <v>777</v>
      </c>
      <c r="C690" s="21">
        <v>60</v>
      </c>
      <c r="D690" s="20"/>
      <c r="E690" s="21">
        <v>51</v>
      </c>
      <c r="F690" s="20">
        <v>31351.200000000001</v>
      </c>
      <c r="G690" s="22"/>
      <c r="H690" s="17">
        <f t="shared" si="10"/>
        <v>751867.54999999912</v>
      </c>
      <c r="I690" s="11" t="s">
        <v>411</v>
      </c>
    </row>
    <row r="691" spans="1:9" x14ac:dyDescent="0.25">
      <c r="A691" s="19" t="s">
        <v>778</v>
      </c>
      <c r="B691" s="18" t="s">
        <v>10</v>
      </c>
      <c r="C691" s="21" t="s">
        <v>11</v>
      </c>
      <c r="D691" s="20"/>
      <c r="E691" s="21">
        <v>51</v>
      </c>
      <c r="F691" s="20">
        <v>67</v>
      </c>
      <c r="G691" s="22"/>
      <c r="H691" s="17">
        <f t="shared" si="10"/>
        <v>751800.54999999912</v>
      </c>
      <c r="I691" s="23" t="s">
        <v>41</v>
      </c>
    </row>
    <row r="692" spans="1:9" x14ac:dyDescent="0.25">
      <c r="A692" s="19" t="s">
        <v>778</v>
      </c>
      <c r="B692" s="18" t="s">
        <v>10</v>
      </c>
      <c r="C692" s="21" t="s">
        <v>11</v>
      </c>
      <c r="D692" s="20"/>
      <c r="E692" s="21">
        <v>51</v>
      </c>
      <c r="F692" s="20">
        <v>55</v>
      </c>
      <c r="G692" s="22"/>
      <c r="H692" s="17">
        <f t="shared" si="10"/>
        <v>751745.54999999912</v>
      </c>
      <c r="I692" s="23" t="s">
        <v>40</v>
      </c>
    </row>
    <row r="693" spans="1:9" x14ac:dyDescent="0.25">
      <c r="A693" s="19" t="s">
        <v>778</v>
      </c>
      <c r="B693" s="18" t="s">
        <v>10</v>
      </c>
      <c r="C693" s="21" t="s">
        <v>11</v>
      </c>
      <c r="D693" s="20"/>
      <c r="E693" s="21">
        <v>51</v>
      </c>
      <c r="F693" s="20">
        <v>47</v>
      </c>
      <c r="G693" s="22"/>
      <c r="H693" s="17">
        <f t="shared" si="10"/>
        <v>751698.54999999912</v>
      </c>
      <c r="I693" s="23" t="s">
        <v>19</v>
      </c>
    </row>
    <row r="694" spans="1:9" x14ac:dyDescent="0.25">
      <c r="A694" s="19" t="s">
        <v>778</v>
      </c>
      <c r="B694" s="18" t="s">
        <v>10</v>
      </c>
      <c r="C694" s="21" t="s">
        <v>11</v>
      </c>
      <c r="D694" s="20"/>
      <c r="E694" s="21">
        <v>51</v>
      </c>
      <c r="F694" s="20">
        <v>41</v>
      </c>
      <c r="G694" s="22"/>
      <c r="H694" s="17">
        <f t="shared" si="10"/>
        <v>751657.54999999912</v>
      </c>
      <c r="I694" s="23" t="s">
        <v>18</v>
      </c>
    </row>
    <row r="695" spans="1:9" ht="30" x14ac:dyDescent="0.25">
      <c r="A695" s="19" t="s">
        <v>778</v>
      </c>
      <c r="B695" s="18" t="s">
        <v>779</v>
      </c>
      <c r="C695" s="21" t="s">
        <v>12</v>
      </c>
      <c r="D695" s="20"/>
      <c r="E695" s="21">
        <v>51</v>
      </c>
      <c r="F695" s="20">
        <v>8500</v>
      </c>
      <c r="G695" s="22"/>
      <c r="H695" s="17">
        <f t="shared" si="10"/>
        <v>743157.54999999912</v>
      </c>
      <c r="I695" s="11" t="s">
        <v>18</v>
      </c>
    </row>
    <row r="696" spans="1:9" ht="30" x14ac:dyDescent="0.25">
      <c r="A696" s="19" t="s">
        <v>778</v>
      </c>
      <c r="B696" s="18" t="s">
        <v>780</v>
      </c>
      <c r="C696" s="21" t="s">
        <v>12</v>
      </c>
      <c r="D696" s="20"/>
      <c r="E696" s="21">
        <v>51</v>
      </c>
      <c r="F696" s="20">
        <v>10000</v>
      </c>
      <c r="G696" s="22"/>
      <c r="H696" s="17">
        <f t="shared" si="10"/>
        <v>733157.54999999912</v>
      </c>
      <c r="I696" s="11" t="s">
        <v>19</v>
      </c>
    </row>
    <row r="697" spans="1:9" ht="30" x14ac:dyDescent="0.25">
      <c r="A697" s="19" t="s">
        <v>778</v>
      </c>
      <c r="B697" s="18" t="s">
        <v>760</v>
      </c>
      <c r="C697" s="21" t="s">
        <v>12</v>
      </c>
      <c r="D697" s="20"/>
      <c r="E697" s="21">
        <v>51</v>
      </c>
      <c r="F697" s="20">
        <v>14000</v>
      </c>
      <c r="G697" s="22"/>
      <c r="H697" s="17">
        <f t="shared" si="10"/>
        <v>719157.54999999912</v>
      </c>
      <c r="I697" s="11" t="s">
        <v>41</v>
      </c>
    </row>
    <row r="698" spans="1:9" x14ac:dyDescent="0.25">
      <c r="A698" s="19" t="s">
        <v>778</v>
      </c>
      <c r="B698" s="18" t="s">
        <v>8</v>
      </c>
      <c r="C698" s="21" t="s">
        <v>9</v>
      </c>
      <c r="D698" s="20"/>
      <c r="E698" s="21">
        <v>51</v>
      </c>
      <c r="F698" s="20">
        <v>297.5</v>
      </c>
      <c r="G698" s="22"/>
      <c r="H698" s="17">
        <f t="shared" si="10"/>
        <v>718860.04999999912</v>
      </c>
      <c r="I698" s="11" t="s">
        <v>8</v>
      </c>
    </row>
    <row r="699" spans="1:9" x14ac:dyDescent="0.25">
      <c r="A699" s="19" t="s">
        <v>778</v>
      </c>
      <c r="B699" s="18" t="s">
        <v>8</v>
      </c>
      <c r="C699" s="21" t="s">
        <v>9</v>
      </c>
      <c r="D699" s="20"/>
      <c r="E699" s="21">
        <v>51</v>
      </c>
      <c r="F699" s="20">
        <v>600</v>
      </c>
      <c r="G699" s="22"/>
      <c r="H699" s="17">
        <f t="shared" si="10"/>
        <v>718260.04999999912</v>
      </c>
      <c r="I699" s="11" t="s">
        <v>8</v>
      </c>
    </row>
    <row r="700" spans="1:9" x14ac:dyDescent="0.25">
      <c r="A700" s="19" t="s">
        <v>781</v>
      </c>
      <c r="B700" s="18" t="s">
        <v>8</v>
      </c>
      <c r="C700" s="21" t="s">
        <v>9</v>
      </c>
      <c r="D700" s="20"/>
      <c r="E700" s="21">
        <v>51</v>
      </c>
      <c r="F700" s="20">
        <v>8432.5</v>
      </c>
      <c r="G700" s="22"/>
      <c r="H700" s="17">
        <f t="shared" si="10"/>
        <v>709827.54999999912</v>
      </c>
      <c r="I700" s="11" t="s">
        <v>8</v>
      </c>
    </row>
    <row r="701" spans="1:9" ht="30" x14ac:dyDescent="0.25">
      <c r="A701" s="19" t="s">
        <v>781</v>
      </c>
      <c r="B701" s="18" t="s">
        <v>782</v>
      </c>
      <c r="C701" s="21">
        <v>60</v>
      </c>
      <c r="D701" s="20"/>
      <c r="E701" s="21">
        <v>51</v>
      </c>
      <c r="F701" s="20">
        <v>70300</v>
      </c>
      <c r="G701" s="22"/>
      <c r="H701" s="17">
        <f t="shared" si="10"/>
        <v>639527.54999999912</v>
      </c>
      <c r="I701" s="11" t="s">
        <v>43</v>
      </c>
    </row>
    <row r="702" spans="1:9" ht="45" x14ac:dyDescent="0.25">
      <c r="A702" s="19" t="s">
        <v>781</v>
      </c>
      <c r="B702" s="18" t="s">
        <v>783</v>
      </c>
      <c r="C702" s="21">
        <v>60</v>
      </c>
      <c r="D702" s="20"/>
      <c r="E702" s="21">
        <v>51</v>
      </c>
      <c r="F702" s="20">
        <v>337300</v>
      </c>
      <c r="G702" s="22"/>
      <c r="H702" s="17">
        <f t="shared" si="10"/>
        <v>302227.54999999912</v>
      </c>
      <c r="I702" s="11" t="s">
        <v>411</v>
      </c>
    </row>
    <row r="703" spans="1:9" ht="60" x14ac:dyDescent="0.25">
      <c r="A703" s="19" t="s">
        <v>781</v>
      </c>
      <c r="B703" s="18" t="s">
        <v>784</v>
      </c>
      <c r="C703" s="21">
        <v>51</v>
      </c>
      <c r="D703" s="20">
        <v>15000</v>
      </c>
      <c r="E703" s="21" t="s">
        <v>45</v>
      </c>
      <c r="F703" s="20"/>
      <c r="G703" s="22"/>
      <c r="H703" s="17">
        <f t="shared" si="10"/>
        <v>317227.54999999912</v>
      </c>
      <c r="I703" s="11" t="s">
        <v>785</v>
      </c>
    </row>
    <row r="704" spans="1:9" ht="30" x14ac:dyDescent="0.25">
      <c r="A704" s="19" t="s">
        <v>781</v>
      </c>
      <c r="B704" s="18" t="s">
        <v>786</v>
      </c>
      <c r="C704" s="21">
        <v>51</v>
      </c>
      <c r="D704" s="20">
        <v>1640</v>
      </c>
      <c r="E704" s="21" t="s">
        <v>6</v>
      </c>
      <c r="F704" s="20"/>
      <c r="G704" s="22"/>
      <c r="H704" s="17">
        <f t="shared" si="10"/>
        <v>318867.54999999912</v>
      </c>
      <c r="I704" s="11" t="s">
        <v>182</v>
      </c>
    </row>
    <row r="705" spans="1:9" x14ac:dyDescent="0.25">
      <c r="A705" s="19" t="s">
        <v>787</v>
      </c>
      <c r="B705" s="18" t="s">
        <v>788</v>
      </c>
      <c r="C705" s="21">
        <v>51</v>
      </c>
      <c r="D705" s="20">
        <v>10000</v>
      </c>
      <c r="E705" s="21" t="s">
        <v>45</v>
      </c>
      <c r="F705" s="20"/>
      <c r="G705" s="22"/>
      <c r="H705" s="17">
        <f t="shared" si="10"/>
        <v>328867.54999999912</v>
      </c>
      <c r="I705" s="11" t="s">
        <v>785</v>
      </c>
    </row>
    <row r="706" spans="1:9" ht="30" x14ac:dyDescent="0.25">
      <c r="A706" s="19" t="s">
        <v>789</v>
      </c>
      <c r="B706" s="18" t="s">
        <v>790</v>
      </c>
      <c r="C706" s="21">
        <v>51</v>
      </c>
      <c r="D706" s="20">
        <v>672.4</v>
      </c>
      <c r="E706" s="21" t="s">
        <v>6</v>
      </c>
      <c r="F706" s="20"/>
      <c r="G706" s="22"/>
      <c r="H706" s="17">
        <f t="shared" si="10"/>
        <v>329539.94999999914</v>
      </c>
      <c r="I706" s="11" t="s">
        <v>182</v>
      </c>
    </row>
    <row r="707" spans="1:9" ht="45" x14ac:dyDescent="0.25">
      <c r="A707" s="19" t="s">
        <v>789</v>
      </c>
      <c r="B707" s="18" t="s">
        <v>791</v>
      </c>
      <c r="C707" s="21">
        <v>51</v>
      </c>
      <c r="D707" s="20">
        <v>2407.5</v>
      </c>
      <c r="E707" s="21" t="s">
        <v>6</v>
      </c>
      <c r="F707" s="20"/>
      <c r="G707" s="22"/>
      <c r="H707" s="17">
        <f t="shared" si="10"/>
        <v>331947.44999999914</v>
      </c>
      <c r="I707" s="11" t="s">
        <v>182</v>
      </c>
    </row>
    <row r="708" spans="1:9" x14ac:dyDescent="0.25">
      <c r="A708" s="19" t="s">
        <v>789</v>
      </c>
      <c r="B708" s="18" t="s">
        <v>792</v>
      </c>
      <c r="C708" s="21">
        <v>51</v>
      </c>
      <c r="D708" s="20">
        <v>1197.2</v>
      </c>
      <c r="E708" s="21" t="s">
        <v>6</v>
      </c>
      <c r="F708" s="20"/>
      <c r="G708" s="22"/>
      <c r="H708" s="17">
        <f t="shared" ref="H708:H771" si="11">H707+D708-F708</f>
        <v>333144.64999999915</v>
      </c>
      <c r="I708" s="11" t="s">
        <v>182</v>
      </c>
    </row>
    <row r="709" spans="1:9" ht="30" x14ac:dyDescent="0.25">
      <c r="A709" s="19" t="s">
        <v>793</v>
      </c>
      <c r="B709" s="18" t="s">
        <v>794</v>
      </c>
      <c r="C709" s="21">
        <v>51</v>
      </c>
      <c r="D709" s="20">
        <v>12</v>
      </c>
      <c r="E709" s="21" t="s">
        <v>6</v>
      </c>
      <c r="F709" s="20"/>
      <c r="G709" s="22"/>
      <c r="H709" s="17">
        <f t="shared" si="11"/>
        <v>333156.64999999915</v>
      </c>
      <c r="I709" s="11" t="s">
        <v>182</v>
      </c>
    </row>
    <row r="710" spans="1:9" x14ac:dyDescent="0.25">
      <c r="A710" s="19" t="s">
        <v>795</v>
      </c>
      <c r="B710" s="18" t="s">
        <v>21</v>
      </c>
      <c r="C710" s="21" t="s">
        <v>13</v>
      </c>
      <c r="D710" s="20"/>
      <c r="E710" s="21">
        <v>51</v>
      </c>
      <c r="F710" s="20">
        <v>11850</v>
      </c>
      <c r="G710" s="22"/>
      <c r="H710" s="17">
        <f t="shared" si="11"/>
        <v>321306.64999999915</v>
      </c>
      <c r="I710" s="23" t="s">
        <v>41</v>
      </c>
    </row>
    <row r="711" spans="1:9" x14ac:dyDescent="0.25">
      <c r="A711" s="19" t="s">
        <v>795</v>
      </c>
      <c r="B711" s="18" t="s">
        <v>21</v>
      </c>
      <c r="C711" s="21" t="s">
        <v>13</v>
      </c>
      <c r="D711" s="20"/>
      <c r="E711" s="21">
        <v>51</v>
      </c>
      <c r="F711" s="20">
        <v>10030</v>
      </c>
      <c r="G711" s="22"/>
      <c r="H711" s="17">
        <f t="shared" si="11"/>
        <v>311276.64999999915</v>
      </c>
      <c r="I711" s="23" t="s">
        <v>40</v>
      </c>
    </row>
    <row r="712" spans="1:9" x14ac:dyDescent="0.25">
      <c r="A712" s="19" t="s">
        <v>795</v>
      </c>
      <c r="B712" s="18" t="s">
        <v>21</v>
      </c>
      <c r="C712" s="21" t="s">
        <v>13</v>
      </c>
      <c r="D712" s="20"/>
      <c r="E712" s="21">
        <v>51</v>
      </c>
      <c r="F712" s="20">
        <v>8490</v>
      </c>
      <c r="G712" s="22"/>
      <c r="H712" s="17">
        <f t="shared" si="11"/>
        <v>302786.64999999915</v>
      </c>
      <c r="I712" s="23" t="s">
        <v>19</v>
      </c>
    </row>
    <row r="713" spans="1:9" x14ac:dyDescent="0.25">
      <c r="A713" s="19" t="s">
        <v>795</v>
      </c>
      <c r="B713" s="18" t="s">
        <v>21</v>
      </c>
      <c r="C713" s="21" t="s">
        <v>13</v>
      </c>
      <c r="D713" s="20"/>
      <c r="E713" s="21">
        <v>51</v>
      </c>
      <c r="F713" s="20">
        <v>7230</v>
      </c>
      <c r="G713" s="22"/>
      <c r="H713" s="17">
        <f t="shared" si="11"/>
        <v>295556.64999999915</v>
      </c>
      <c r="I713" s="23" t="s">
        <v>18</v>
      </c>
    </row>
    <row r="714" spans="1:9" ht="30" x14ac:dyDescent="0.25">
      <c r="A714" s="19" t="s">
        <v>796</v>
      </c>
      <c r="B714" s="18" t="s">
        <v>797</v>
      </c>
      <c r="C714" s="21" t="s">
        <v>12</v>
      </c>
      <c r="D714" s="20"/>
      <c r="E714" s="21">
        <v>51</v>
      </c>
      <c r="F714" s="20">
        <v>8500</v>
      </c>
      <c r="G714" s="22"/>
      <c r="H714" s="17">
        <f t="shared" si="11"/>
        <v>287056.64999999915</v>
      </c>
      <c r="I714" s="11" t="s">
        <v>18</v>
      </c>
    </row>
    <row r="715" spans="1:9" x14ac:dyDescent="0.25">
      <c r="A715" s="19" t="s">
        <v>796</v>
      </c>
      <c r="B715" s="18" t="s">
        <v>798</v>
      </c>
      <c r="C715" s="21" t="s">
        <v>12</v>
      </c>
      <c r="D715" s="20"/>
      <c r="E715" s="21">
        <v>51</v>
      </c>
      <c r="F715" s="20">
        <v>10000</v>
      </c>
      <c r="G715" s="22"/>
      <c r="H715" s="17">
        <f t="shared" si="11"/>
        <v>277056.64999999915</v>
      </c>
      <c r="I715" s="11" t="s">
        <v>19</v>
      </c>
    </row>
    <row r="716" spans="1:9" ht="30" x14ac:dyDescent="0.25">
      <c r="A716" s="19" t="s">
        <v>796</v>
      </c>
      <c r="B716" s="18" t="s">
        <v>799</v>
      </c>
      <c r="C716" s="21" t="s">
        <v>12</v>
      </c>
      <c r="D716" s="20"/>
      <c r="E716" s="21">
        <v>51</v>
      </c>
      <c r="F716" s="20">
        <v>14000</v>
      </c>
      <c r="G716" s="22"/>
      <c r="H716" s="17">
        <f t="shared" si="11"/>
        <v>263056.64999999915</v>
      </c>
      <c r="I716" s="11" t="s">
        <v>41</v>
      </c>
    </row>
    <row r="717" spans="1:9" ht="30" x14ac:dyDescent="0.25">
      <c r="A717" s="19" t="s">
        <v>800</v>
      </c>
      <c r="B717" s="18" t="s">
        <v>801</v>
      </c>
      <c r="C717" s="21">
        <v>51</v>
      </c>
      <c r="D717" s="20">
        <v>1996.7</v>
      </c>
      <c r="E717" s="21" t="s">
        <v>6</v>
      </c>
      <c r="F717" s="20"/>
      <c r="G717" s="22"/>
      <c r="H717" s="17">
        <f t="shared" si="11"/>
        <v>265053.34999999916</v>
      </c>
      <c r="I717" s="11" t="s">
        <v>182</v>
      </c>
    </row>
    <row r="718" spans="1:9" ht="30" x14ac:dyDescent="0.25">
      <c r="A718" s="19" t="s">
        <v>802</v>
      </c>
      <c r="B718" s="18" t="s">
        <v>803</v>
      </c>
      <c r="C718" s="21">
        <v>51</v>
      </c>
      <c r="D718" s="20">
        <v>1287.4000000000001</v>
      </c>
      <c r="E718" s="21" t="s">
        <v>6</v>
      </c>
      <c r="F718" s="20"/>
      <c r="G718" s="22"/>
      <c r="H718" s="17">
        <f t="shared" si="11"/>
        <v>266340.74999999919</v>
      </c>
      <c r="I718" s="11" t="s">
        <v>182</v>
      </c>
    </row>
    <row r="719" spans="1:9" ht="30" x14ac:dyDescent="0.25">
      <c r="A719" s="19" t="s">
        <v>802</v>
      </c>
      <c r="B719" s="18" t="s">
        <v>804</v>
      </c>
      <c r="C719" s="21">
        <v>51</v>
      </c>
      <c r="D719" s="20">
        <v>820</v>
      </c>
      <c r="E719" s="21" t="s">
        <v>6</v>
      </c>
      <c r="F719" s="20"/>
      <c r="G719" s="22"/>
      <c r="H719" s="17">
        <f t="shared" si="11"/>
        <v>267160.74999999919</v>
      </c>
      <c r="I719" s="11" t="s">
        <v>182</v>
      </c>
    </row>
    <row r="720" spans="1:9" ht="30" x14ac:dyDescent="0.25">
      <c r="A720" s="19" t="s">
        <v>802</v>
      </c>
      <c r="B720" s="18" t="s">
        <v>805</v>
      </c>
      <c r="C720" s="21">
        <v>51</v>
      </c>
      <c r="D720" s="20">
        <v>578.1</v>
      </c>
      <c r="E720" s="21" t="s">
        <v>6</v>
      </c>
      <c r="F720" s="20"/>
      <c r="G720" s="22"/>
      <c r="H720" s="17">
        <f t="shared" si="11"/>
        <v>267738.84999999916</v>
      </c>
      <c r="I720" s="11" t="s">
        <v>182</v>
      </c>
    </row>
    <row r="721" spans="1:9" x14ac:dyDescent="0.25">
      <c r="A721" s="19" t="s">
        <v>806</v>
      </c>
      <c r="B721" s="18" t="s">
        <v>21</v>
      </c>
      <c r="C721" s="21" t="s">
        <v>13</v>
      </c>
      <c r="D721" s="20"/>
      <c r="E721" s="21">
        <v>51</v>
      </c>
      <c r="F721" s="20">
        <v>2093</v>
      </c>
      <c r="G721" s="22"/>
      <c r="H721" s="17">
        <f t="shared" si="11"/>
        <v>265645.84999999916</v>
      </c>
      <c r="I721" s="23" t="s">
        <v>41</v>
      </c>
    </row>
    <row r="722" spans="1:9" x14ac:dyDescent="0.25">
      <c r="A722" s="19" t="s">
        <v>806</v>
      </c>
      <c r="B722" s="18" t="s">
        <v>21</v>
      </c>
      <c r="C722" s="21" t="s">
        <v>13</v>
      </c>
      <c r="D722" s="20"/>
      <c r="E722" s="21">
        <v>51</v>
      </c>
      <c r="F722" s="20">
        <v>1793</v>
      </c>
      <c r="G722" s="22"/>
      <c r="H722" s="17">
        <f t="shared" si="11"/>
        <v>263852.84999999916</v>
      </c>
      <c r="I722" s="23" t="s">
        <v>40</v>
      </c>
    </row>
    <row r="723" spans="1:9" x14ac:dyDescent="0.25">
      <c r="A723" s="19" t="s">
        <v>806</v>
      </c>
      <c r="B723" s="18" t="s">
        <v>21</v>
      </c>
      <c r="C723" s="21" t="s">
        <v>13</v>
      </c>
      <c r="D723" s="20"/>
      <c r="E723" s="21">
        <v>51</v>
      </c>
      <c r="F723" s="20">
        <v>1494</v>
      </c>
      <c r="G723" s="22"/>
      <c r="H723" s="17">
        <f t="shared" si="11"/>
        <v>262358.84999999916</v>
      </c>
      <c r="I723" s="23" t="s">
        <v>19</v>
      </c>
    </row>
    <row r="724" spans="1:9" x14ac:dyDescent="0.25">
      <c r="A724" s="19" t="s">
        <v>806</v>
      </c>
      <c r="B724" s="18" t="s">
        <v>21</v>
      </c>
      <c r="C724" s="21" t="s">
        <v>13</v>
      </c>
      <c r="D724" s="20"/>
      <c r="E724" s="21">
        <v>51</v>
      </c>
      <c r="F724" s="20">
        <v>1270</v>
      </c>
      <c r="G724" s="22"/>
      <c r="H724" s="17">
        <f t="shared" si="11"/>
        <v>261088.84999999916</v>
      </c>
      <c r="I724" s="23" t="s">
        <v>18</v>
      </c>
    </row>
    <row r="725" spans="1:9" ht="30" x14ac:dyDescent="0.25">
      <c r="A725" s="19" t="s">
        <v>806</v>
      </c>
      <c r="B725" s="18" t="s">
        <v>807</v>
      </c>
      <c r="C725" s="21">
        <v>60</v>
      </c>
      <c r="D725" s="20"/>
      <c r="E725" s="21">
        <v>51</v>
      </c>
      <c r="F725" s="20">
        <v>129000</v>
      </c>
      <c r="G725" s="22"/>
      <c r="H725" s="17">
        <f t="shared" si="11"/>
        <v>132088.84999999916</v>
      </c>
      <c r="I725" s="11" t="s">
        <v>23</v>
      </c>
    </row>
    <row r="726" spans="1:9" ht="30" x14ac:dyDescent="0.25">
      <c r="A726" s="19" t="s">
        <v>806</v>
      </c>
      <c r="B726" s="18" t="s">
        <v>808</v>
      </c>
      <c r="C726" s="21">
        <v>51</v>
      </c>
      <c r="D726" s="20">
        <v>1230</v>
      </c>
      <c r="E726" s="21" t="s">
        <v>6</v>
      </c>
      <c r="F726" s="20"/>
      <c r="G726" s="22"/>
      <c r="H726" s="17">
        <f t="shared" si="11"/>
        <v>133318.84999999916</v>
      </c>
      <c r="I726" s="11" t="s">
        <v>182</v>
      </c>
    </row>
    <row r="727" spans="1:9" x14ac:dyDescent="0.25">
      <c r="A727" s="19" t="s">
        <v>809</v>
      </c>
      <c r="B727" s="18" t="s">
        <v>810</v>
      </c>
      <c r="C727" s="21">
        <v>51</v>
      </c>
      <c r="D727" s="20">
        <v>500</v>
      </c>
      <c r="E727" s="21" t="s">
        <v>5</v>
      </c>
      <c r="F727" s="20"/>
      <c r="G727" s="22"/>
      <c r="H727" s="17">
        <f t="shared" si="11"/>
        <v>133818.84999999916</v>
      </c>
      <c r="I727" s="11" t="s">
        <v>15</v>
      </c>
    </row>
    <row r="728" spans="1:9" ht="45" x14ac:dyDescent="0.25">
      <c r="A728" s="19" t="s">
        <v>811</v>
      </c>
      <c r="B728" s="18" t="s">
        <v>812</v>
      </c>
      <c r="C728" s="21">
        <v>60</v>
      </c>
      <c r="D728" s="20"/>
      <c r="E728" s="21">
        <v>51</v>
      </c>
      <c r="F728" s="20">
        <v>46.15</v>
      </c>
      <c r="G728" s="22"/>
      <c r="H728" s="17">
        <f t="shared" si="11"/>
        <v>133772.69999999917</v>
      </c>
      <c r="I728" s="11" t="s">
        <v>22</v>
      </c>
    </row>
    <row r="729" spans="1:9" ht="45" x14ac:dyDescent="0.25">
      <c r="A729" s="19" t="s">
        <v>811</v>
      </c>
      <c r="B729" s="18" t="s">
        <v>813</v>
      </c>
      <c r="C729" s="21">
        <v>60</v>
      </c>
      <c r="D729" s="20"/>
      <c r="E729" s="21">
        <v>51</v>
      </c>
      <c r="F729" s="20">
        <v>46.15</v>
      </c>
      <c r="G729" s="22"/>
      <c r="H729" s="17">
        <f t="shared" si="11"/>
        <v>133726.54999999917</v>
      </c>
      <c r="I729" s="11" t="s">
        <v>22</v>
      </c>
    </row>
    <row r="730" spans="1:9" ht="30" x14ac:dyDescent="0.25">
      <c r="A730" s="19" t="s">
        <v>811</v>
      </c>
      <c r="B730" s="18" t="s">
        <v>814</v>
      </c>
      <c r="C730" s="21">
        <v>60</v>
      </c>
      <c r="D730" s="20"/>
      <c r="E730" s="21">
        <v>51</v>
      </c>
      <c r="F730" s="20">
        <v>7700</v>
      </c>
      <c r="G730" s="22"/>
      <c r="H730" s="17">
        <f t="shared" si="11"/>
        <v>126026.54999999917</v>
      </c>
      <c r="I730" s="11" t="s">
        <v>16</v>
      </c>
    </row>
    <row r="731" spans="1:9" ht="30" x14ac:dyDescent="0.25">
      <c r="A731" s="19" t="s">
        <v>811</v>
      </c>
      <c r="B731" s="18" t="s">
        <v>815</v>
      </c>
      <c r="C731" s="21">
        <v>60</v>
      </c>
      <c r="D731" s="20"/>
      <c r="E731" s="21">
        <v>51</v>
      </c>
      <c r="F731" s="20">
        <v>66500</v>
      </c>
      <c r="G731" s="22"/>
      <c r="H731" s="17">
        <f t="shared" si="11"/>
        <v>59526.549999999173</v>
      </c>
      <c r="I731" s="11" t="s">
        <v>22</v>
      </c>
    </row>
    <row r="732" spans="1:9" ht="30" x14ac:dyDescent="0.25">
      <c r="A732" s="19" t="s">
        <v>816</v>
      </c>
      <c r="B732" s="18" t="s">
        <v>817</v>
      </c>
      <c r="C732" s="21">
        <v>51</v>
      </c>
      <c r="D732" s="20">
        <v>13200</v>
      </c>
      <c r="E732" s="21" t="s">
        <v>25</v>
      </c>
      <c r="F732" s="20"/>
      <c r="G732" s="22"/>
      <c r="H732" s="17">
        <f t="shared" si="11"/>
        <v>72726.549999999173</v>
      </c>
      <c r="I732" s="11" t="s">
        <v>204</v>
      </c>
    </row>
    <row r="733" spans="1:9" ht="30" x14ac:dyDescent="0.25">
      <c r="A733" s="19" t="s">
        <v>816</v>
      </c>
      <c r="B733" s="18" t="s">
        <v>818</v>
      </c>
      <c r="C733" s="21">
        <v>51</v>
      </c>
      <c r="D733" s="20">
        <v>2148</v>
      </c>
      <c r="E733" s="21" t="s">
        <v>6</v>
      </c>
      <c r="F733" s="20"/>
      <c r="G733" s="22"/>
      <c r="H733" s="17">
        <f t="shared" si="11"/>
        <v>74874.549999999173</v>
      </c>
      <c r="I733" s="11" t="s">
        <v>182</v>
      </c>
    </row>
    <row r="734" spans="1:9" ht="30" x14ac:dyDescent="0.25">
      <c r="A734" s="19" t="s">
        <v>816</v>
      </c>
      <c r="B734" s="18" t="s">
        <v>817</v>
      </c>
      <c r="C734" s="21">
        <v>51</v>
      </c>
      <c r="D734" s="20">
        <v>2000</v>
      </c>
      <c r="E734" s="21" t="s">
        <v>27</v>
      </c>
      <c r="F734" s="20"/>
      <c r="G734" s="22"/>
      <c r="H734" s="17">
        <f t="shared" si="11"/>
        <v>76874.549999999173</v>
      </c>
      <c r="I734" s="11" t="s">
        <v>318</v>
      </c>
    </row>
    <row r="735" spans="1:9" ht="30" x14ac:dyDescent="0.25">
      <c r="A735" s="19" t="s">
        <v>816</v>
      </c>
      <c r="B735" s="18" t="s">
        <v>819</v>
      </c>
      <c r="C735" s="21">
        <v>51</v>
      </c>
      <c r="D735" s="20">
        <v>2280</v>
      </c>
      <c r="E735" s="21" t="s">
        <v>46</v>
      </c>
      <c r="F735" s="20"/>
      <c r="G735" s="22"/>
      <c r="H735" s="17">
        <f t="shared" si="11"/>
        <v>79154.549999999173</v>
      </c>
      <c r="I735" s="11" t="s">
        <v>47</v>
      </c>
    </row>
    <row r="736" spans="1:9" ht="45" x14ac:dyDescent="0.25">
      <c r="A736" s="19" t="s">
        <v>820</v>
      </c>
      <c r="B736" s="18" t="s">
        <v>821</v>
      </c>
      <c r="C736" s="21">
        <v>51</v>
      </c>
      <c r="D736" s="20">
        <v>46000</v>
      </c>
      <c r="E736" s="21" t="s">
        <v>7</v>
      </c>
      <c r="F736" s="20"/>
      <c r="G736" s="22"/>
      <c r="H736" s="17">
        <f t="shared" si="11"/>
        <v>125154.54999999917</v>
      </c>
      <c r="I736" s="23" t="s">
        <v>224</v>
      </c>
    </row>
    <row r="737" spans="1:9" ht="30" x14ac:dyDescent="0.25">
      <c r="A737" s="19" t="s">
        <v>820</v>
      </c>
      <c r="B737" s="18" t="s">
        <v>822</v>
      </c>
      <c r="C737" s="21">
        <v>51</v>
      </c>
      <c r="D737" s="20">
        <v>932</v>
      </c>
      <c r="E737" s="21" t="s">
        <v>6</v>
      </c>
      <c r="F737" s="20"/>
      <c r="G737" s="22"/>
      <c r="H737" s="17">
        <f t="shared" si="11"/>
        <v>126086.54999999917</v>
      </c>
      <c r="I737" s="11" t="s">
        <v>182</v>
      </c>
    </row>
    <row r="738" spans="1:9" ht="30" x14ac:dyDescent="0.25">
      <c r="A738" s="19" t="s">
        <v>823</v>
      </c>
      <c r="B738" s="18" t="s">
        <v>824</v>
      </c>
      <c r="C738" s="21">
        <v>51</v>
      </c>
      <c r="D738" s="20">
        <v>1640</v>
      </c>
      <c r="E738" s="21" t="s">
        <v>6</v>
      </c>
      <c r="F738" s="20"/>
      <c r="G738" s="22"/>
      <c r="H738" s="17">
        <f t="shared" si="11"/>
        <v>127726.54999999917</v>
      </c>
      <c r="I738" s="11" t="s">
        <v>182</v>
      </c>
    </row>
    <row r="739" spans="1:9" ht="30" x14ac:dyDescent="0.25">
      <c r="A739" s="19" t="s">
        <v>825</v>
      </c>
      <c r="B739" s="18" t="s">
        <v>826</v>
      </c>
      <c r="C739" s="21">
        <v>51</v>
      </c>
      <c r="D739" s="20">
        <v>2870</v>
      </c>
      <c r="E739" s="21" t="s">
        <v>6</v>
      </c>
      <c r="F739" s="20"/>
      <c r="G739" s="22"/>
      <c r="H739" s="17">
        <f t="shared" si="11"/>
        <v>130596.54999999917</v>
      </c>
      <c r="I739" s="11" t="s">
        <v>182</v>
      </c>
    </row>
    <row r="740" spans="1:9" ht="30" x14ac:dyDescent="0.25">
      <c r="A740" s="19" t="s">
        <v>825</v>
      </c>
      <c r="B740" s="18" t="s">
        <v>797</v>
      </c>
      <c r="C740" s="21" t="s">
        <v>12</v>
      </c>
      <c r="D740" s="20"/>
      <c r="E740" s="21">
        <v>51</v>
      </c>
      <c r="F740" s="20">
        <v>8500</v>
      </c>
      <c r="G740" s="22"/>
      <c r="H740" s="17">
        <f t="shared" si="11"/>
        <v>122096.54999999917</v>
      </c>
      <c r="I740" s="11" t="s">
        <v>18</v>
      </c>
    </row>
    <row r="741" spans="1:9" x14ac:dyDescent="0.25">
      <c r="A741" s="19" t="s">
        <v>825</v>
      </c>
      <c r="B741" s="18" t="s">
        <v>827</v>
      </c>
      <c r="C741" s="21" t="s">
        <v>12</v>
      </c>
      <c r="D741" s="20"/>
      <c r="E741" s="21">
        <v>51</v>
      </c>
      <c r="F741" s="20">
        <v>10000</v>
      </c>
      <c r="G741" s="22"/>
      <c r="H741" s="17">
        <f t="shared" si="11"/>
        <v>112096.54999999917</v>
      </c>
      <c r="I741" s="11" t="s">
        <v>19</v>
      </c>
    </row>
    <row r="742" spans="1:9" ht="30" x14ac:dyDescent="0.25">
      <c r="A742" s="19" t="s">
        <v>825</v>
      </c>
      <c r="B742" s="18" t="s">
        <v>799</v>
      </c>
      <c r="C742" s="21" t="s">
        <v>12</v>
      </c>
      <c r="D742" s="20"/>
      <c r="E742" s="21">
        <v>51</v>
      </c>
      <c r="F742" s="20">
        <v>14000</v>
      </c>
      <c r="G742" s="22"/>
      <c r="H742" s="17">
        <f t="shared" si="11"/>
        <v>98096.549999999173</v>
      </c>
      <c r="I742" s="11" t="s">
        <v>41</v>
      </c>
    </row>
    <row r="743" spans="1:9" ht="45" x14ac:dyDescent="0.25">
      <c r="A743" s="12" t="s">
        <v>825</v>
      </c>
      <c r="B743" s="13" t="s">
        <v>828</v>
      </c>
      <c r="C743" s="14">
        <v>60</v>
      </c>
      <c r="D743" s="15"/>
      <c r="E743" s="14">
        <v>51</v>
      </c>
      <c r="F743" s="15">
        <v>15000</v>
      </c>
      <c r="G743" s="16"/>
      <c r="H743" s="17">
        <f t="shared" si="11"/>
        <v>83096.549999999173</v>
      </c>
      <c r="I743" s="11" t="s">
        <v>43</v>
      </c>
    </row>
    <row r="744" spans="1:9" ht="30" x14ac:dyDescent="0.25">
      <c r="A744" s="19" t="s">
        <v>829</v>
      </c>
      <c r="B744" s="18" t="s">
        <v>830</v>
      </c>
      <c r="C744" s="21">
        <v>51</v>
      </c>
      <c r="D744" s="20">
        <v>2603.5</v>
      </c>
      <c r="E744" s="21" t="s">
        <v>6</v>
      </c>
      <c r="F744" s="20"/>
      <c r="G744" s="22"/>
      <c r="H744" s="17">
        <f t="shared" si="11"/>
        <v>85700.049999999173</v>
      </c>
      <c r="I744" s="11" t="s">
        <v>182</v>
      </c>
    </row>
    <row r="745" spans="1:9" x14ac:dyDescent="0.25">
      <c r="A745" s="19" t="s">
        <v>831</v>
      </c>
      <c r="B745" s="18" t="s">
        <v>10</v>
      </c>
      <c r="C745" s="21" t="s">
        <v>11</v>
      </c>
      <c r="D745" s="20"/>
      <c r="E745" s="21">
        <v>51</v>
      </c>
      <c r="F745" s="20">
        <v>65</v>
      </c>
      <c r="G745" s="22"/>
      <c r="H745" s="17">
        <f t="shared" si="11"/>
        <v>85635.049999999173</v>
      </c>
      <c r="I745" s="23" t="s">
        <v>41</v>
      </c>
    </row>
    <row r="746" spans="1:9" x14ac:dyDescent="0.25">
      <c r="A746" s="19" t="s">
        <v>831</v>
      </c>
      <c r="B746" s="18" t="s">
        <v>10</v>
      </c>
      <c r="C746" s="21" t="s">
        <v>11</v>
      </c>
      <c r="D746" s="20"/>
      <c r="E746" s="21">
        <v>51</v>
      </c>
      <c r="F746" s="20">
        <v>58</v>
      </c>
      <c r="G746" s="22"/>
      <c r="H746" s="17">
        <f t="shared" si="11"/>
        <v>85577.049999999173</v>
      </c>
      <c r="I746" s="23" t="s">
        <v>40</v>
      </c>
    </row>
    <row r="747" spans="1:9" x14ac:dyDescent="0.25">
      <c r="A747" s="19" t="s">
        <v>831</v>
      </c>
      <c r="B747" s="18" t="s">
        <v>10</v>
      </c>
      <c r="C747" s="21" t="s">
        <v>11</v>
      </c>
      <c r="D747" s="20"/>
      <c r="E747" s="21">
        <v>51</v>
      </c>
      <c r="F747" s="20">
        <v>46</v>
      </c>
      <c r="G747" s="22"/>
      <c r="H747" s="17">
        <f t="shared" si="11"/>
        <v>85531.049999999173</v>
      </c>
      <c r="I747" s="23" t="s">
        <v>19</v>
      </c>
    </row>
    <row r="748" spans="1:9" x14ac:dyDescent="0.25">
      <c r="A748" s="19" t="s">
        <v>831</v>
      </c>
      <c r="B748" s="18" t="s">
        <v>10</v>
      </c>
      <c r="C748" s="21" t="s">
        <v>11</v>
      </c>
      <c r="D748" s="20"/>
      <c r="E748" s="21">
        <v>51</v>
      </c>
      <c r="F748" s="20">
        <v>41</v>
      </c>
      <c r="G748" s="22"/>
      <c r="H748" s="17">
        <f t="shared" si="11"/>
        <v>85490.049999999173</v>
      </c>
      <c r="I748" s="23" t="s">
        <v>18</v>
      </c>
    </row>
    <row r="749" spans="1:9" ht="30" x14ac:dyDescent="0.25">
      <c r="A749" s="19" t="s">
        <v>832</v>
      </c>
      <c r="B749" s="18" t="s">
        <v>833</v>
      </c>
      <c r="C749" s="21">
        <v>51</v>
      </c>
      <c r="D749" s="20">
        <v>410</v>
      </c>
      <c r="E749" s="21" t="s">
        <v>6</v>
      </c>
      <c r="F749" s="20"/>
      <c r="G749" s="22"/>
      <c r="H749" s="17">
        <f t="shared" si="11"/>
        <v>85900.049999999173</v>
      </c>
      <c r="I749" s="11" t="s">
        <v>182</v>
      </c>
    </row>
    <row r="750" spans="1:9" ht="30" x14ac:dyDescent="0.25">
      <c r="A750" s="19" t="s">
        <v>834</v>
      </c>
      <c r="B750" s="18" t="s">
        <v>835</v>
      </c>
      <c r="C750" s="21">
        <v>51</v>
      </c>
      <c r="D750" s="20">
        <v>5002</v>
      </c>
      <c r="E750" s="21" t="s">
        <v>6</v>
      </c>
      <c r="F750" s="20"/>
      <c r="G750" s="22"/>
      <c r="H750" s="17">
        <f t="shared" si="11"/>
        <v>90902.049999999173</v>
      </c>
      <c r="I750" s="11" t="s">
        <v>182</v>
      </c>
    </row>
    <row r="751" spans="1:9" ht="30" x14ac:dyDescent="0.25">
      <c r="A751" s="19" t="s">
        <v>836</v>
      </c>
      <c r="B751" s="18" t="s">
        <v>837</v>
      </c>
      <c r="C751" s="21">
        <v>51</v>
      </c>
      <c r="D751" s="20">
        <v>25000</v>
      </c>
      <c r="E751" s="21" t="s">
        <v>35</v>
      </c>
      <c r="F751" s="20"/>
      <c r="G751" s="22"/>
      <c r="H751" s="17">
        <f t="shared" si="11"/>
        <v>115902.04999999917</v>
      </c>
      <c r="I751" s="11" t="s">
        <v>42</v>
      </c>
    </row>
    <row r="752" spans="1:9" x14ac:dyDescent="0.25">
      <c r="A752" s="19" t="s">
        <v>836</v>
      </c>
      <c r="B752" s="18" t="s">
        <v>838</v>
      </c>
      <c r="C752" s="21">
        <v>51</v>
      </c>
      <c r="D752" s="20">
        <v>1394</v>
      </c>
      <c r="E752" s="21" t="s">
        <v>6</v>
      </c>
      <c r="F752" s="20"/>
      <c r="G752" s="22"/>
      <c r="H752" s="17">
        <f t="shared" si="11"/>
        <v>117296.04999999917</v>
      </c>
      <c r="I752" s="11" t="s">
        <v>182</v>
      </c>
    </row>
    <row r="753" spans="1:9" ht="30" x14ac:dyDescent="0.25">
      <c r="A753" s="19" t="s">
        <v>839</v>
      </c>
      <c r="B753" s="18" t="s">
        <v>840</v>
      </c>
      <c r="C753" s="21">
        <v>51</v>
      </c>
      <c r="D753" s="20">
        <v>229.6</v>
      </c>
      <c r="E753" s="21" t="s">
        <v>6</v>
      </c>
      <c r="F753" s="20"/>
      <c r="G753" s="22"/>
      <c r="H753" s="17">
        <f t="shared" si="11"/>
        <v>117525.64999999918</v>
      </c>
      <c r="I753" s="11" t="s">
        <v>182</v>
      </c>
    </row>
    <row r="754" spans="1:9" x14ac:dyDescent="0.25">
      <c r="A754" s="19" t="s">
        <v>841</v>
      </c>
      <c r="B754" s="18" t="s">
        <v>842</v>
      </c>
      <c r="C754" s="21">
        <v>51</v>
      </c>
      <c r="D754" s="20">
        <v>25000</v>
      </c>
      <c r="E754" s="21" t="s">
        <v>35</v>
      </c>
      <c r="F754" s="20"/>
      <c r="G754" s="22"/>
      <c r="H754" s="17">
        <f t="shared" si="11"/>
        <v>142525.64999999918</v>
      </c>
      <c r="I754" s="11" t="s">
        <v>42</v>
      </c>
    </row>
    <row r="755" spans="1:9" x14ac:dyDescent="0.25">
      <c r="A755" s="19" t="s">
        <v>843</v>
      </c>
      <c r="B755" s="18" t="s">
        <v>844</v>
      </c>
      <c r="C755" s="21">
        <v>51</v>
      </c>
      <c r="D755" s="20">
        <v>1910.6</v>
      </c>
      <c r="E755" s="21" t="s">
        <v>6</v>
      </c>
      <c r="F755" s="20"/>
      <c r="G755" s="22"/>
      <c r="H755" s="17">
        <f t="shared" si="11"/>
        <v>144436.24999999919</v>
      </c>
      <c r="I755" s="11" t="s">
        <v>182</v>
      </c>
    </row>
    <row r="756" spans="1:9" ht="45" x14ac:dyDescent="0.25">
      <c r="A756" s="19" t="s">
        <v>843</v>
      </c>
      <c r="B756" s="18" t="s">
        <v>845</v>
      </c>
      <c r="C756" s="21">
        <v>51</v>
      </c>
      <c r="D756" s="20">
        <v>975.8</v>
      </c>
      <c r="E756" s="21" t="s">
        <v>6</v>
      </c>
      <c r="F756" s="20"/>
      <c r="G756" s="22"/>
      <c r="H756" s="17">
        <f t="shared" si="11"/>
        <v>145412.04999999917</v>
      </c>
      <c r="I756" s="11" t="s">
        <v>182</v>
      </c>
    </row>
    <row r="757" spans="1:9" x14ac:dyDescent="0.25">
      <c r="A757" s="19" t="s">
        <v>843</v>
      </c>
      <c r="B757" s="18" t="s">
        <v>21</v>
      </c>
      <c r="C757" s="21" t="s">
        <v>13</v>
      </c>
      <c r="D757" s="20"/>
      <c r="E757" s="21">
        <v>51</v>
      </c>
      <c r="F757" s="20">
        <v>11757.2</v>
      </c>
      <c r="G757" s="22"/>
      <c r="H757" s="17">
        <f t="shared" si="11"/>
        <v>133654.84999999916</v>
      </c>
      <c r="I757" s="23" t="s">
        <v>41</v>
      </c>
    </row>
    <row r="758" spans="1:9" x14ac:dyDescent="0.25">
      <c r="A758" s="19" t="s">
        <v>843</v>
      </c>
      <c r="B758" s="18" t="s">
        <v>21</v>
      </c>
      <c r="C758" s="21" t="s">
        <v>13</v>
      </c>
      <c r="D758" s="20"/>
      <c r="E758" s="21">
        <v>51</v>
      </c>
      <c r="F758" s="20">
        <v>10272.299999999999</v>
      </c>
      <c r="G758" s="22"/>
      <c r="H758" s="17">
        <f t="shared" si="11"/>
        <v>123382.54999999916</v>
      </c>
      <c r="I758" s="23" t="s">
        <v>40</v>
      </c>
    </row>
    <row r="759" spans="1:9" x14ac:dyDescent="0.25">
      <c r="A759" s="19" t="s">
        <v>843</v>
      </c>
      <c r="B759" s="18" t="s">
        <v>21</v>
      </c>
      <c r="C759" s="21" t="s">
        <v>13</v>
      </c>
      <c r="D759" s="20"/>
      <c r="E759" s="21">
        <v>51</v>
      </c>
      <c r="F759" s="20">
        <v>8394.4</v>
      </c>
      <c r="G759" s="22"/>
      <c r="H759" s="17">
        <f t="shared" si="11"/>
        <v>114988.14999999916</v>
      </c>
      <c r="I759" s="23" t="s">
        <v>19</v>
      </c>
    </row>
    <row r="760" spans="1:9" x14ac:dyDescent="0.25">
      <c r="A760" s="19" t="s">
        <v>843</v>
      </c>
      <c r="B760" s="18" t="s">
        <v>21</v>
      </c>
      <c r="C760" s="21" t="s">
        <v>13</v>
      </c>
      <c r="D760" s="20"/>
      <c r="E760" s="21">
        <v>51</v>
      </c>
      <c r="F760" s="20">
        <v>7135</v>
      </c>
      <c r="G760" s="22"/>
      <c r="H760" s="17">
        <f t="shared" si="11"/>
        <v>107853.14999999916</v>
      </c>
      <c r="I760" s="23" t="s">
        <v>18</v>
      </c>
    </row>
    <row r="761" spans="1:9" ht="30" x14ac:dyDescent="0.25">
      <c r="A761" s="19" t="s">
        <v>846</v>
      </c>
      <c r="B761" s="18" t="s">
        <v>847</v>
      </c>
      <c r="C761" s="21">
        <v>70</v>
      </c>
      <c r="D761" s="20"/>
      <c r="E761" s="21">
        <v>51</v>
      </c>
      <c r="F761" s="20">
        <v>8500</v>
      </c>
      <c r="G761" s="22"/>
      <c r="H761" s="17">
        <f t="shared" si="11"/>
        <v>99353.149999999165</v>
      </c>
      <c r="I761" s="11" t="s">
        <v>18</v>
      </c>
    </row>
    <row r="762" spans="1:9" x14ac:dyDescent="0.25">
      <c r="A762" s="19" t="s">
        <v>846</v>
      </c>
      <c r="B762" s="18" t="s">
        <v>848</v>
      </c>
      <c r="C762" s="21" t="s">
        <v>12</v>
      </c>
      <c r="D762" s="20"/>
      <c r="E762" s="21">
        <v>51</v>
      </c>
      <c r="F762" s="20">
        <v>10000</v>
      </c>
      <c r="G762" s="22"/>
      <c r="H762" s="17">
        <f t="shared" si="11"/>
        <v>89353.149999999165</v>
      </c>
      <c r="I762" s="11" t="s">
        <v>19</v>
      </c>
    </row>
    <row r="763" spans="1:9" ht="30" x14ac:dyDescent="0.25">
      <c r="A763" s="19" t="s">
        <v>846</v>
      </c>
      <c r="B763" s="18" t="s">
        <v>849</v>
      </c>
      <c r="C763" s="21" t="s">
        <v>12</v>
      </c>
      <c r="D763" s="20"/>
      <c r="E763" s="21">
        <v>51</v>
      </c>
      <c r="F763" s="20">
        <v>11443.01</v>
      </c>
      <c r="G763" s="22"/>
      <c r="H763" s="17">
        <f t="shared" si="11"/>
        <v>77910.13999999917</v>
      </c>
      <c r="I763" s="11" t="s">
        <v>41</v>
      </c>
    </row>
    <row r="764" spans="1:9" ht="30" x14ac:dyDescent="0.25">
      <c r="A764" s="19" t="s">
        <v>846</v>
      </c>
      <c r="B764" s="18" t="s">
        <v>850</v>
      </c>
      <c r="C764" s="21" t="s">
        <v>12</v>
      </c>
      <c r="D764" s="20"/>
      <c r="E764" s="21">
        <v>51</v>
      </c>
      <c r="F764" s="20">
        <v>28000</v>
      </c>
      <c r="G764" s="22"/>
      <c r="H764" s="17">
        <f t="shared" si="11"/>
        <v>49910.13999999917</v>
      </c>
      <c r="I764" s="11" t="s">
        <v>41</v>
      </c>
    </row>
    <row r="765" spans="1:9" x14ac:dyDescent="0.25">
      <c r="A765" s="19" t="s">
        <v>846</v>
      </c>
      <c r="B765" s="18" t="s">
        <v>851</v>
      </c>
      <c r="C765" s="21">
        <v>51</v>
      </c>
      <c r="D765" s="20">
        <v>40000</v>
      </c>
      <c r="E765" s="21" t="s">
        <v>7</v>
      </c>
      <c r="F765" s="20"/>
      <c r="G765" s="22"/>
      <c r="H765" s="17">
        <f t="shared" si="11"/>
        <v>89910.13999999917</v>
      </c>
      <c r="I765" s="23" t="s">
        <v>224</v>
      </c>
    </row>
    <row r="766" spans="1:9" ht="45" x14ac:dyDescent="0.25">
      <c r="A766" s="19" t="s">
        <v>846</v>
      </c>
      <c r="B766" s="18" t="s">
        <v>852</v>
      </c>
      <c r="C766" s="21">
        <v>51</v>
      </c>
      <c r="D766" s="20">
        <v>2557.5</v>
      </c>
      <c r="E766" s="21" t="s">
        <v>6</v>
      </c>
      <c r="F766" s="20"/>
      <c r="G766" s="22"/>
      <c r="H766" s="17">
        <f t="shared" si="11"/>
        <v>92467.63999999917</v>
      </c>
      <c r="I766" s="11" t="s">
        <v>182</v>
      </c>
    </row>
    <row r="767" spans="1:9" ht="30" x14ac:dyDescent="0.25">
      <c r="A767" s="19" t="s">
        <v>846</v>
      </c>
      <c r="B767" s="18" t="s">
        <v>853</v>
      </c>
      <c r="C767" s="21">
        <v>51</v>
      </c>
      <c r="D767" s="20">
        <v>1230</v>
      </c>
      <c r="E767" s="21" t="s">
        <v>6</v>
      </c>
      <c r="F767" s="20"/>
      <c r="G767" s="22"/>
      <c r="H767" s="17">
        <f t="shared" si="11"/>
        <v>93697.63999999917</v>
      </c>
      <c r="I767" s="11" t="s">
        <v>182</v>
      </c>
    </row>
    <row r="768" spans="1:9" ht="30" x14ac:dyDescent="0.25">
      <c r="A768" s="19" t="s">
        <v>854</v>
      </c>
      <c r="B768" s="18" t="s">
        <v>855</v>
      </c>
      <c r="C768" s="21">
        <v>51</v>
      </c>
      <c r="D768" s="20">
        <v>1312</v>
      </c>
      <c r="E768" s="21" t="s">
        <v>6</v>
      </c>
      <c r="F768" s="20"/>
      <c r="G768" s="22"/>
      <c r="H768" s="17">
        <f t="shared" si="11"/>
        <v>95009.63999999917</v>
      </c>
      <c r="I768" s="11" t="s">
        <v>182</v>
      </c>
    </row>
    <row r="769" spans="1:9" ht="45" x14ac:dyDescent="0.25">
      <c r="A769" s="19" t="s">
        <v>856</v>
      </c>
      <c r="B769" s="18" t="s">
        <v>857</v>
      </c>
      <c r="C769" s="21">
        <v>60</v>
      </c>
      <c r="D769" s="20"/>
      <c r="E769" s="21">
        <v>51</v>
      </c>
      <c r="F769" s="20">
        <v>46.15</v>
      </c>
      <c r="G769" s="22"/>
      <c r="H769" s="17">
        <f t="shared" si="11"/>
        <v>94963.489999999176</v>
      </c>
      <c r="I769" s="11" t="s">
        <v>22</v>
      </c>
    </row>
    <row r="770" spans="1:9" ht="30" x14ac:dyDescent="0.25">
      <c r="A770" s="19" t="s">
        <v>856</v>
      </c>
      <c r="B770" s="18" t="s">
        <v>858</v>
      </c>
      <c r="C770" s="21">
        <v>60</v>
      </c>
      <c r="D770" s="20"/>
      <c r="E770" s="21">
        <v>51</v>
      </c>
      <c r="F770" s="20">
        <v>7700</v>
      </c>
      <c r="G770" s="22"/>
      <c r="H770" s="17">
        <f t="shared" si="11"/>
        <v>87263.489999999176</v>
      </c>
      <c r="I770" s="11" t="s">
        <v>16</v>
      </c>
    </row>
    <row r="771" spans="1:9" x14ac:dyDescent="0.25">
      <c r="A771" s="19" t="s">
        <v>856</v>
      </c>
      <c r="B771" s="18" t="s">
        <v>21</v>
      </c>
      <c r="C771" s="21" t="s">
        <v>13</v>
      </c>
      <c r="D771" s="20"/>
      <c r="E771" s="21">
        <v>51</v>
      </c>
      <c r="F771" s="20">
        <v>5830</v>
      </c>
      <c r="G771" s="22"/>
      <c r="H771" s="17">
        <f t="shared" si="11"/>
        <v>81433.489999999176</v>
      </c>
      <c r="I771" s="23" t="s">
        <v>41</v>
      </c>
    </row>
    <row r="772" spans="1:9" x14ac:dyDescent="0.25">
      <c r="A772" s="19" t="s">
        <v>856</v>
      </c>
      <c r="B772" s="18" t="s">
        <v>21</v>
      </c>
      <c r="C772" s="21" t="s">
        <v>13</v>
      </c>
      <c r="D772" s="20"/>
      <c r="E772" s="21">
        <v>51</v>
      </c>
      <c r="F772" s="20">
        <v>1740</v>
      </c>
      <c r="G772" s="22"/>
      <c r="H772" s="17">
        <f t="shared" ref="H772:H835" si="12">H771+D772-F772</f>
        <v>79693.489999999176</v>
      </c>
      <c r="I772" s="23" t="s">
        <v>40</v>
      </c>
    </row>
    <row r="773" spans="1:9" x14ac:dyDescent="0.25">
      <c r="A773" s="19" t="s">
        <v>856</v>
      </c>
      <c r="B773" s="18" t="s">
        <v>21</v>
      </c>
      <c r="C773" s="21" t="s">
        <v>13</v>
      </c>
      <c r="D773" s="20"/>
      <c r="E773" s="21">
        <v>51</v>
      </c>
      <c r="F773" s="20">
        <v>1440</v>
      </c>
      <c r="G773" s="22"/>
      <c r="H773" s="17">
        <f t="shared" si="12"/>
        <v>78253.489999999176</v>
      </c>
      <c r="I773" s="23" t="s">
        <v>19</v>
      </c>
    </row>
    <row r="774" spans="1:9" x14ac:dyDescent="0.25">
      <c r="A774" s="19" t="s">
        <v>856</v>
      </c>
      <c r="B774" s="18" t="s">
        <v>21</v>
      </c>
      <c r="C774" s="21" t="s">
        <v>13</v>
      </c>
      <c r="D774" s="20"/>
      <c r="E774" s="21">
        <v>51</v>
      </c>
      <c r="F774" s="20">
        <v>1220</v>
      </c>
      <c r="G774" s="22"/>
      <c r="H774" s="17">
        <f t="shared" si="12"/>
        <v>77033.489999999176</v>
      </c>
      <c r="I774" s="23" t="s">
        <v>18</v>
      </c>
    </row>
    <row r="775" spans="1:9" ht="30" x14ac:dyDescent="0.25">
      <c r="A775" s="19" t="s">
        <v>856</v>
      </c>
      <c r="B775" s="18" t="s">
        <v>859</v>
      </c>
      <c r="C775" s="21">
        <v>51</v>
      </c>
      <c r="D775" s="20">
        <v>300</v>
      </c>
      <c r="E775" s="21" t="s">
        <v>6</v>
      </c>
      <c r="F775" s="20"/>
      <c r="G775" s="22"/>
      <c r="H775" s="17">
        <f t="shared" si="12"/>
        <v>77333.489999999176</v>
      </c>
      <c r="I775" s="11" t="s">
        <v>182</v>
      </c>
    </row>
    <row r="776" spans="1:9" ht="30" x14ac:dyDescent="0.25">
      <c r="A776" s="19" t="s">
        <v>856</v>
      </c>
      <c r="B776" s="18" t="s">
        <v>860</v>
      </c>
      <c r="C776" s="21">
        <v>51</v>
      </c>
      <c r="D776" s="20">
        <v>150</v>
      </c>
      <c r="E776" s="21" t="s">
        <v>6</v>
      </c>
      <c r="F776" s="20"/>
      <c r="G776" s="22"/>
      <c r="H776" s="17">
        <f t="shared" si="12"/>
        <v>77483.489999999176</v>
      </c>
      <c r="I776" s="11" t="s">
        <v>182</v>
      </c>
    </row>
    <row r="777" spans="1:9" ht="45" x14ac:dyDescent="0.25">
      <c r="A777" s="19" t="s">
        <v>861</v>
      </c>
      <c r="B777" s="18" t="s">
        <v>862</v>
      </c>
      <c r="C777" s="21">
        <v>51</v>
      </c>
      <c r="D777" s="20">
        <v>3058.6</v>
      </c>
      <c r="E777" s="21" t="s">
        <v>6</v>
      </c>
      <c r="F777" s="20"/>
      <c r="G777" s="22"/>
      <c r="H777" s="17">
        <f t="shared" si="12"/>
        <v>80542.089999999182</v>
      </c>
      <c r="I777" s="11" t="s">
        <v>182</v>
      </c>
    </row>
    <row r="778" spans="1:9" ht="30" x14ac:dyDescent="0.25">
      <c r="A778" s="19" t="s">
        <v>861</v>
      </c>
      <c r="B778" s="18" t="s">
        <v>863</v>
      </c>
      <c r="C778" s="21">
        <v>51</v>
      </c>
      <c r="D778" s="20">
        <v>902</v>
      </c>
      <c r="E778" s="21" t="s">
        <v>6</v>
      </c>
      <c r="F778" s="20"/>
      <c r="G778" s="22"/>
      <c r="H778" s="17">
        <f t="shared" si="12"/>
        <v>81444.089999999182</v>
      </c>
      <c r="I778" s="23" t="s">
        <v>182</v>
      </c>
    </row>
    <row r="779" spans="1:9" ht="30" x14ac:dyDescent="0.25">
      <c r="A779" s="19" t="s">
        <v>864</v>
      </c>
      <c r="B779" s="18" t="s">
        <v>865</v>
      </c>
      <c r="C779" s="21">
        <v>60</v>
      </c>
      <c r="D779" s="20"/>
      <c r="E779" s="21">
        <v>51</v>
      </c>
      <c r="F779" s="20">
        <v>38000</v>
      </c>
      <c r="G779" s="22"/>
      <c r="H779" s="17">
        <f t="shared" si="12"/>
        <v>43444.089999999182</v>
      </c>
      <c r="I779" s="11" t="s">
        <v>22</v>
      </c>
    </row>
    <row r="780" spans="1:9" ht="30" x14ac:dyDescent="0.25">
      <c r="A780" s="19" t="s">
        <v>864</v>
      </c>
      <c r="B780" s="18" t="s">
        <v>866</v>
      </c>
      <c r="C780" s="21">
        <v>51</v>
      </c>
      <c r="D780" s="20">
        <v>1501</v>
      </c>
      <c r="E780" s="21" t="s">
        <v>6</v>
      </c>
      <c r="F780" s="20"/>
      <c r="G780" s="22"/>
      <c r="H780" s="17">
        <f t="shared" si="12"/>
        <v>44945.089999999182</v>
      </c>
      <c r="I780" s="23" t="s">
        <v>182</v>
      </c>
    </row>
    <row r="781" spans="1:9" ht="30" x14ac:dyDescent="0.25">
      <c r="A781" s="19" t="s">
        <v>864</v>
      </c>
      <c r="B781" s="18" t="s">
        <v>867</v>
      </c>
      <c r="C781" s="21">
        <v>51</v>
      </c>
      <c r="D781" s="20">
        <v>1496.5</v>
      </c>
      <c r="E781" s="21" t="s">
        <v>6</v>
      </c>
      <c r="F781" s="20"/>
      <c r="G781" s="22"/>
      <c r="H781" s="17">
        <f t="shared" si="12"/>
        <v>46441.589999999182</v>
      </c>
      <c r="I781" s="23" t="s">
        <v>182</v>
      </c>
    </row>
    <row r="782" spans="1:9" ht="30" x14ac:dyDescent="0.25">
      <c r="A782" s="19" t="s">
        <v>864</v>
      </c>
      <c r="B782" s="18" t="s">
        <v>868</v>
      </c>
      <c r="C782" s="21">
        <v>51</v>
      </c>
      <c r="D782" s="20">
        <v>1475</v>
      </c>
      <c r="E782" s="21" t="s">
        <v>6</v>
      </c>
      <c r="F782" s="20"/>
      <c r="G782" s="22"/>
      <c r="H782" s="17">
        <f t="shared" si="12"/>
        <v>47916.589999999182</v>
      </c>
      <c r="I782" s="23" t="s">
        <v>182</v>
      </c>
    </row>
    <row r="783" spans="1:9" x14ac:dyDescent="0.25">
      <c r="A783" s="19" t="s">
        <v>864</v>
      </c>
      <c r="B783" s="18" t="s">
        <v>869</v>
      </c>
      <c r="C783" s="21">
        <v>51</v>
      </c>
      <c r="D783" s="20">
        <v>500</v>
      </c>
      <c r="E783" s="21" t="s">
        <v>25</v>
      </c>
      <c r="F783" s="20"/>
      <c r="G783" s="22"/>
      <c r="H783" s="17">
        <f t="shared" si="12"/>
        <v>48416.589999999182</v>
      </c>
      <c r="I783" s="11" t="s">
        <v>204</v>
      </c>
    </row>
    <row r="784" spans="1:9" x14ac:dyDescent="0.25">
      <c r="A784" s="19" t="s">
        <v>864</v>
      </c>
      <c r="B784" s="18" t="s">
        <v>870</v>
      </c>
      <c r="C784" s="21">
        <v>51</v>
      </c>
      <c r="D784" s="20">
        <v>500</v>
      </c>
      <c r="E784" s="21" t="s">
        <v>5</v>
      </c>
      <c r="F784" s="20"/>
      <c r="G784" s="22"/>
      <c r="H784" s="17">
        <f t="shared" si="12"/>
        <v>48916.589999999182</v>
      </c>
      <c r="I784" s="11" t="s">
        <v>15</v>
      </c>
    </row>
    <row r="785" spans="1:9" ht="45" x14ac:dyDescent="0.25">
      <c r="A785" s="19" t="s">
        <v>864</v>
      </c>
      <c r="B785" s="18" t="s">
        <v>871</v>
      </c>
      <c r="C785" s="21">
        <v>51</v>
      </c>
      <c r="D785" s="20">
        <v>40.5</v>
      </c>
      <c r="E785" s="21" t="s">
        <v>6</v>
      </c>
      <c r="F785" s="20"/>
      <c r="G785" s="22"/>
      <c r="H785" s="17">
        <f t="shared" si="12"/>
        <v>48957.089999999182</v>
      </c>
      <c r="I785" s="23" t="s">
        <v>182</v>
      </c>
    </row>
    <row r="786" spans="1:9" ht="30" x14ac:dyDescent="0.25">
      <c r="A786" s="19" t="s">
        <v>872</v>
      </c>
      <c r="B786" s="18" t="s">
        <v>873</v>
      </c>
      <c r="C786" s="21">
        <v>51</v>
      </c>
      <c r="D786" s="20">
        <v>10722</v>
      </c>
      <c r="E786" s="21" t="s">
        <v>6</v>
      </c>
      <c r="F786" s="20"/>
      <c r="G786" s="22"/>
      <c r="H786" s="17">
        <f t="shared" si="12"/>
        <v>59679.089999999182</v>
      </c>
      <c r="I786" s="23" t="s">
        <v>182</v>
      </c>
    </row>
    <row r="787" spans="1:9" x14ac:dyDescent="0.25">
      <c r="A787" s="19" t="s">
        <v>872</v>
      </c>
      <c r="B787" s="18" t="s">
        <v>874</v>
      </c>
      <c r="C787" s="21">
        <v>51</v>
      </c>
      <c r="D787" s="20">
        <v>2000</v>
      </c>
      <c r="E787" s="21" t="s">
        <v>6</v>
      </c>
      <c r="F787" s="20"/>
      <c r="G787" s="22"/>
      <c r="H787" s="17">
        <f t="shared" si="12"/>
        <v>61679.089999999182</v>
      </c>
      <c r="I787" s="23" t="s">
        <v>182</v>
      </c>
    </row>
    <row r="788" spans="1:9" ht="30" x14ac:dyDescent="0.25">
      <c r="A788" s="19" t="s">
        <v>872</v>
      </c>
      <c r="B788" s="18" t="s">
        <v>875</v>
      </c>
      <c r="C788" s="21">
        <v>51</v>
      </c>
      <c r="D788" s="20">
        <v>1640</v>
      </c>
      <c r="E788" s="21" t="s">
        <v>6</v>
      </c>
      <c r="F788" s="20"/>
      <c r="G788" s="22"/>
      <c r="H788" s="17">
        <f t="shared" si="12"/>
        <v>63319.089999999182</v>
      </c>
      <c r="I788" s="23" t="s">
        <v>182</v>
      </c>
    </row>
    <row r="789" spans="1:9" ht="30" x14ac:dyDescent="0.25">
      <c r="A789" s="19" t="s">
        <v>876</v>
      </c>
      <c r="B789" s="18" t="s">
        <v>877</v>
      </c>
      <c r="C789" s="21">
        <v>51</v>
      </c>
      <c r="D789" s="20">
        <v>1353</v>
      </c>
      <c r="E789" s="21" t="s">
        <v>6</v>
      </c>
      <c r="F789" s="20"/>
      <c r="G789" s="22"/>
      <c r="H789" s="17">
        <f t="shared" si="12"/>
        <v>64672.089999999182</v>
      </c>
      <c r="I789" s="23" t="s">
        <v>182</v>
      </c>
    </row>
    <row r="790" spans="1:9" x14ac:dyDescent="0.25">
      <c r="A790" s="19" t="s">
        <v>878</v>
      </c>
      <c r="B790" s="18" t="s">
        <v>879</v>
      </c>
      <c r="C790" s="21">
        <v>51</v>
      </c>
      <c r="D790" s="20">
        <v>570</v>
      </c>
      <c r="E790" s="21" t="s">
        <v>6</v>
      </c>
      <c r="F790" s="20"/>
      <c r="G790" s="22"/>
      <c r="H790" s="17">
        <f t="shared" si="12"/>
        <v>65242.089999999182</v>
      </c>
      <c r="I790" s="23" t="s">
        <v>182</v>
      </c>
    </row>
    <row r="791" spans="1:9" ht="30" x14ac:dyDescent="0.25">
      <c r="A791" s="19" t="s">
        <v>880</v>
      </c>
      <c r="B791" s="18" t="s">
        <v>424</v>
      </c>
      <c r="C791" s="21">
        <v>51</v>
      </c>
      <c r="D791" s="20">
        <v>3900</v>
      </c>
      <c r="E791" s="21" t="s">
        <v>6</v>
      </c>
      <c r="F791" s="20"/>
      <c r="G791" s="22"/>
      <c r="H791" s="17">
        <f t="shared" si="12"/>
        <v>69142.089999999182</v>
      </c>
      <c r="I791" s="23" t="s">
        <v>182</v>
      </c>
    </row>
    <row r="792" spans="1:9" ht="30" x14ac:dyDescent="0.25">
      <c r="A792" s="19" t="s">
        <v>880</v>
      </c>
      <c r="B792" s="18" t="s">
        <v>881</v>
      </c>
      <c r="C792" s="21">
        <v>51</v>
      </c>
      <c r="D792" s="20">
        <v>1939.3</v>
      </c>
      <c r="E792" s="21" t="s">
        <v>6</v>
      </c>
      <c r="F792" s="20"/>
      <c r="G792" s="22"/>
      <c r="H792" s="17">
        <f t="shared" si="12"/>
        <v>71081.389999999185</v>
      </c>
      <c r="I792" s="23" t="s">
        <v>182</v>
      </c>
    </row>
    <row r="793" spans="1:9" ht="30" x14ac:dyDescent="0.25">
      <c r="A793" s="19" t="s">
        <v>882</v>
      </c>
      <c r="B793" s="18" t="s">
        <v>883</v>
      </c>
      <c r="C793" s="21">
        <v>51</v>
      </c>
      <c r="D793" s="20">
        <v>3333.3</v>
      </c>
      <c r="E793" s="21" t="s">
        <v>6</v>
      </c>
      <c r="F793" s="20"/>
      <c r="G793" s="22"/>
      <c r="H793" s="17">
        <f t="shared" si="12"/>
        <v>74414.689999999187</v>
      </c>
      <c r="I793" s="23" t="s">
        <v>182</v>
      </c>
    </row>
    <row r="794" spans="1:9" x14ac:dyDescent="0.25">
      <c r="A794" s="19" t="s">
        <v>884</v>
      </c>
      <c r="B794" s="18" t="s">
        <v>885</v>
      </c>
      <c r="C794" s="21">
        <v>51</v>
      </c>
      <c r="D794" s="20">
        <v>4000</v>
      </c>
      <c r="E794" s="21" t="s">
        <v>25</v>
      </c>
      <c r="F794" s="20"/>
      <c r="G794" s="22"/>
      <c r="H794" s="17">
        <f t="shared" si="12"/>
        <v>78414.689999999187</v>
      </c>
      <c r="I794" s="11" t="s">
        <v>204</v>
      </c>
    </row>
    <row r="795" spans="1:9" ht="30" x14ac:dyDescent="0.25">
      <c r="A795" s="19" t="s">
        <v>884</v>
      </c>
      <c r="B795" s="18" t="s">
        <v>886</v>
      </c>
      <c r="C795" s="21">
        <v>51</v>
      </c>
      <c r="D795" s="20">
        <v>1045.5</v>
      </c>
      <c r="E795" s="21" t="s">
        <v>6</v>
      </c>
      <c r="F795" s="20"/>
      <c r="G795" s="22"/>
      <c r="H795" s="17">
        <f t="shared" si="12"/>
        <v>79460.189999999187</v>
      </c>
      <c r="I795" s="23" t="s">
        <v>182</v>
      </c>
    </row>
    <row r="796" spans="1:9" x14ac:dyDescent="0.25">
      <c r="A796" s="19" t="s">
        <v>884</v>
      </c>
      <c r="B796" s="18" t="s">
        <v>887</v>
      </c>
      <c r="C796" s="21">
        <v>51</v>
      </c>
      <c r="D796" s="20">
        <v>1000</v>
      </c>
      <c r="E796" s="21" t="s">
        <v>27</v>
      </c>
      <c r="F796" s="20"/>
      <c r="G796" s="22"/>
      <c r="H796" s="17">
        <f t="shared" si="12"/>
        <v>80460.189999999187</v>
      </c>
      <c r="I796" s="11" t="s">
        <v>318</v>
      </c>
    </row>
    <row r="797" spans="1:9" ht="30" x14ac:dyDescent="0.25">
      <c r="A797" s="19" t="s">
        <v>888</v>
      </c>
      <c r="B797" s="18" t="s">
        <v>889</v>
      </c>
      <c r="C797" s="21">
        <v>51</v>
      </c>
      <c r="D797" s="20">
        <v>2521.5</v>
      </c>
      <c r="E797" s="21" t="s">
        <v>6</v>
      </c>
      <c r="F797" s="20"/>
      <c r="G797" s="22"/>
      <c r="H797" s="17">
        <f t="shared" si="12"/>
        <v>82981.689999999187</v>
      </c>
      <c r="I797" s="23" t="s">
        <v>182</v>
      </c>
    </row>
    <row r="798" spans="1:9" ht="30" x14ac:dyDescent="0.25">
      <c r="A798" s="19" t="s">
        <v>888</v>
      </c>
      <c r="B798" s="18" t="s">
        <v>890</v>
      </c>
      <c r="C798" s="21">
        <v>51</v>
      </c>
      <c r="D798" s="20">
        <v>1025</v>
      </c>
      <c r="E798" s="21" t="s">
        <v>6</v>
      </c>
      <c r="F798" s="20"/>
      <c r="G798" s="22"/>
      <c r="H798" s="17">
        <f t="shared" si="12"/>
        <v>84006.689999999187</v>
      </c>
      <c r="I798" s="23" t="s">
        <v>182</v>
      </c>
    </row>
    <row r="799" spans="1:9" x14ac:dyDescent="0.25">
      <c r="A799" s="19" t="s">
        <v>888</v>
      </c>
      <c r="B799" s="18" t="s">
        <v>8</v>
      </c>
      <c r="C799" s="21" t="s">
        <v>9</v>
      </c>
      <c r="D799" s="20"/>
      <c r="E799" s="21">
        <v>51</v>
      </c>
      <c r="F799" s="20">
        <v>147.30000000000001</v>
      </c>
      <c r="G799" s="22"/>
      <c r="H799" s="17">
        <f t="shared" si="12"/>
        <v>83859.389999999185</v>
      </c>
      <c r="I799" s="11" t="s">
        <v>8</v>
      </c>
    </row>
    <row r="800" spans="1:9" x14ac:dyDescent="0.25">
      <c r="A800" s="19" t="s">
        <v>891</v>
      </c>
      <c r="B800" s="18" t="s">
        <v>10</v>
      </c>
      <c r="C800" s="21" t="s">
        <v>11</v>
      </c>
      <c r="D800" s="20"/>
      <c r="E800" s="21">
        <v>51</v>
      </c>
      <c r="F800" s="20">
        <v>91</v>
      </c>
      <c r="G800" s="22"/>
      <c r="H800" s="17">
        <f t="shared" si="12"/>
        <v>83768.389999999185</v>
      </c>
      <c r="I800" s="11" t="s">
        <v>41</v>
      </c>
    </row>
    <row r="801" spans="1:9" x14ac:dyDescent="0.25">
      <c r="A801" s="19" t="s">
        <v>891</v>
      </c>
      <c r="B801" s="18" t="s">
        <v>10</v>
      </c>
      <c r="C801" s="21" t="s">
        <v>11</v>
      </c>
      <c r="D801" s="20"/>
      <c r="E801" s="21">
        <v>51</v>
      </c>
      <c r="F801" s="20">
        <v>46</v>
      </c>
      <c r="G801" s="22"/>
      <c r="H801" s="17">
        <f t="shared" si="12"/>
        <v>83722.389999999185</v>
      </c>
      <c r="I801" s="11" t="s">
        <v>40</v>
      </c>
    </row>
    <row r="802" spans="1:9" ht="30" x14ac:dyDescent="0.25">
      <c r="A802" s="19" t="s">
        <v>891</v>
      </c>
      <c r="B802" s="18" t="s">
        <v>847</v>
      </c>
      <c r="C802" s="21" t="s">
        <v>12</v>
      </c>
      <c r="D802" s="20"/>
      <c r="E802" s="21">
        <v>51</v>
      </c>
      <c r="F802" s="20">
        <v>8500</v>
      </c>
      <c r="G802" s="22"/>
      <c r="H802" s="17">
        <f t="shared" si="12"/>
        <v>75222.389999999185</v>
      </c>
      <c r="I802" s="11" t="s">
        <v>18</v>
      </c>
    </row>
    <row r="803" spans="1:9" x14ac:dyDescent="0.25">
      <c r="A803" s="19" t="s">
        <v>891</v>
      </c>
      <c r="B803" s="18" t="s">
        <v>848</v>
      </c>
      <c r="C803" s="21" t="s">
        <v>12</v>
      </c>
      <c r="D803" s="20"/>
      <c r="E803" s="21">
        <v>51</v>
      </c>
      <c r="F803" s="20">
        <v>10000</v>
      </c>
      <c r="G803" s="22"/>
      <c r="H803" s="17">
        <f t="shared" si="12"/>
        <v>65222.389999999185</v>
      </c>
      <c r="I803" s="11" t="s">
        <v>19</v>
      </c>
    </row>
    <row r="804" spans="1:9" x14ac:dyDescent="0.25">
      <c r="A804" s="19" t="s">
        <v>892</v>
      </c>
      <c r="B804" s="18" t="s">
        <v>893</v>
      </c>
      <c r="C804" s="21">
        <v>51</v>
      </c>
      <c r="D804" s="20">
        <v>820</v>
      </c>
      <c r="E804" s="21" t="s">
        <v>6</v>
      </c>
      <c r="F804" s="20"/>
      <c r="G804" s="22"/>
      <c r="H804" s="17">
        <f t="shared" si="12"/>
        <v>66042.389999999185</v>
      </c>
      <c r="I804" s="23" t="s">
        <v>182</v>
      </c>
    </row>
    <row r="805" spans="1:9" x14ac:dyDescent="0.25">
      <c r="A805" s="19" t="s">
        <v>892</v>
      </c>
      <c r="B805" s="18" t="s">
        <v>894</v>
      </c>
      <c r="C805" s="21">
        <v>51</v>
      </c>
      <c r="D805" s="20">
        <v>59100</v>
      </c>
      <c r="E805" s="21" t="s">
        <v>7</v>
      </c>
      <c r="F805" s="20"/>
      <c r="G805" s="22"/>
      <c r="H805" s="17">
        <f t="shared" si="12"/>
        <v>125142.38999999918</v>
      </c>
      <c r="I805" s="23" t="s">
        <v>224</v>
      </c>
    </row>
    <row r="806" spans="1:9" x14ac:dyDescent="0.25">
      <c r="A806" s="19" t="s">
        <v>895</v>
      </c>
      <c r="B806" s="18" t="s">
        <v>896</v>
      </c>
      <c r="C806" s="21">
        <v>51</v>
      </c>
      <c r="D806" s="20">
        <v>53.3</v>
      </c>
      <c r="E806" s="21" t="s">
        <v>6</v>
      </c>
      <c r="F806" s="20"/>
      <c r="G806" s="22"/>
      <c r="H806" s="17">
        <f t="shared" si="12"/>
        <v>125195.68999999919</v>
      </c>
      <c r="I806" s="23" t="s">
        <v>182</v>
      </c>
    </row>
    <row r="807" spans="1:9" ht="30" x14ac:dyDescent="0.25">
      <c r="A807" s="19" t="s">
        <v>897</v>
      </c>
      <c r="B807" s="18" t="s">
        <v>898</v>
      </c>
      <c r="C807" s="21">
        <v>51</v>
      </c>
      <c r="D807" s="20">
        <v>1640</v>
      </c>
      <c r="E807" s="21" t="s">
        <v>6</v>
      </c>
      <c r="F807" s="20"/>
      <c r="G807" s="22"/>
      <c r="H807" s="17">
        <f t="shared" si="12"/>
        <v>126835.68999999919</v>
      </c>
      <c r="I807" s="23" t="s">
        <v>182</v>
      </c>
    </row>
    <row r="808" spans="1:9" ht="45" x14ac:dyDescent="0.25">
      <c r="A808" s="19" t="s">
        <v>899</v>
      </c>
      <c r="B808" s="18" t="s">
        <v>900</v>
      </c>
      <c r="C808" s="21">
        <v>51</v>
      </c>
      <c r="D808" s="20">
        <v>246</v>
      </c>
      <c r="E808" s="21" t="s">
        <v>6</v>
      </c>
      <c r="F808" s="20"/>
      <c r="G808" s="22"/>
      <c r="H808" s="17">
        <f t="shared" si="12"/>
        <v>127081.68999999919</v>
      </c>
      <c r="I808" s="23" t="s">
        <v>182</v>
      </c>
    </row>
    <row r="809" spans="1:9" ht="30" x14ac:dyDescent="0.25">
      <c r="A809" s="19" t="s">
        <v>901</v>
      </c>
      <c r="B809" s="18" t="s">
        <v>902</v>
      </c>
      <c r="C809" s="21">
        <v>51</v>
      </c>
      <c r="D809" s="20">
        <v>1230</v>
      </c>
      <c r="E809" s="21" t="s">
        <v>6</v>
      </c>
      <c r="F809" s="20"/>
      <c r="G809" s="22"/>
      <c r="H809" s="17">
        <f t="shared" si="12"/>
        <v>128311.68999999919</v>
      </c>
      <c r="I809" s="23" t="s">
        <v>182</v>
      </c>
    </row>
    <row r="810" spans="1:9" x14ac:dyDescent="0.25">
      <c r="A810" s="19" t="s">
        <v>901</v>
      </c>
      <c r="B810" s="18" t="s">
        <v>903</v>
      </c>
      <c r="C810" s="21">
        <v>51</v>
      </c>
      <c r="D810" s="20">
        <v>820</v>
      </c>
      <c r="E810" s="21" t="s">
        <v>6</v>
      </c>
      <c r="F810" s="20"/>
      <c r="G810" s="22"/>
      <c r="H810" s="17">
        <f t="shared" si="12"/>
        <v>129131.68999999919</v>
      </c>
      <c r="I810" s="23" t="s">
        <v>182</v>
      </c>
    </row>
    <row r="811" spans="1:9" x14ac:dyDescent="0.25">
      <c r="A811" s="19" t="s">
        <v>901</v>
      </c>
      <c r="B811" s="18" t="s">
        <v>904</v>
      </c>
      <c r="C811" s="21">
        <v>51</v>
      </c>
      <c r="D811" s="20">
        <v>349</v>
      </c>
      <c r="E811" s="21" t="s">
        <v>6</v>
      </c>
      <c r="F811" s="20"/>
      <c r="G811" s="22"/>
      <c r="H811" s="17">
        <f t="shared" si="12"/>
        <v>129480.68999999919</v>
      </c>
      <c r="I811" s="23" t="s">
        <v>182</v>
      </c>
    </row>
    <row r="812" spans="1:9" x14ac:dyDescent="0.25">
      <c r="A812" s="19" t="s">
        <v>901</v>
      </c>
      <c r="B812" s="18" t="s">
        <v>905</v>
      </c>
      <c r="C812" s="21">
        <v>51</v>
      </c>
      <c r="D812" s="20">
        <v>50</v>
      </c>
      <c r="E812" s="21" t="s">
        <v>6</v>
      </c>
      <c r="F812" s="20"/>
      <c r="G812" s="22"/>
      <c r="H812" s="17">
        <f t="shared" si="12"/>
        <v>129530.68999999919</v>
      </c>
      <c r="I812" s="23" t="s">
        <v>182</v>
      </c>
    </row>
    <row r="813" spans="1:9" x14ac:dyDescent="0.25">
      <c r="A813" s="19" t="s">
        <v>906</v>
      </c>
      <c r="B813" s="18" t="s">
        <v>907</v>
      </c>
      <c r="C813" s="21">
        <v>51</v>
      </c>
      <c r="D813" s="20">
        <v>4141</v>
      </c>
      <c r="E813" s="21" t="s">
        <v>6</v>
      </c>
      <c r="F813" s="20"/>
      <c r="G813" s="22"/>
      <c r="H813" s="17">
        <f t="shared" si="12"/>
        <v>133671.68999999919</v>
      </c>
      <c r="I813" s="23" t="s">
        <v>182</v>
      </c>
    </row>
    <row r="814" spans="1:9" ht="30" x14ac:dyDescent="0.25">
      <c r="A814" s="19" t="s">
        <v>906</v>
      </c>
      <c r="B814" s="18" t="s">
        <v>908</v>
      </c>
      <c r="C814" s="21">
        <v>51</v>
      </c>
      <c r="D814" s="20">
        <v>4100</v>
      </c>
      <c r="E814" s="21" t="s">
        <v>6</v>
      </c>
      <c r="F814" s="20"/>
      <c r="G814" s="22"/>
      <c r="H814" s="17">
        <f t="shared" si="12"/>
        <v>137771.68999999919</v>
      </c>
      <c r="I814" s="23" t="s">
        <v>182</v>
      </c>
    </row>
    <row r="815" spans="1:9" ht="60" x14ac:dyDescent="0.25">
      <c r="A815" s="19" t="s">
        <v>906</v>
      </c>
      <c r="B815" s="18" t="s">
        <v>909</v>
      </c>
      <c r="C815" s="21">
        <v>60</v>
      </c>
      <c r="D815" s="20"/>
      <c r="E815" s="21">
        <v>51</v>
      </c>
      <c r="F815" s="20">
        <v>84.26</v>
      </c>
      <c r="G815" s="22"/>
      <c r="H815" s="17">
        <f t="shared" si="12"/>
        <v>137687.42999999918</v>
      </c>
      <c r="I815" s="11" t="s">
        <v>22</v>
      </c>
    </row>
    <row r="816" spans="1:9" ht="30" x14ac:dyDescent="0.25">
      <c r="A816" s="19" t="s">
        <v>910</v>
      </c>
      <c r="B816" s="18" t="s">
        <v>911</v>
      </c>
      <c r="C816" s="21">
        <v>51</v>
      </c>
      <c r="D816" s="20">
        <v>40394</v>
      </c>
      <c r="E816" s="21" t="s">
        <v>6</v>
      </c>
      <c r="F816" s="20"/>
      <c r="G816" s="22"/>
      <c r="H816" s="17">
        <f t="shared" si="12"/>
        <v>178081.42999999918</v>
      </c>
      <c r="I816" s="23" t="s">
        <v>182</v>
      </c>
    </row>
    <row r="817" spans="1:9" ht="30" x14ac:dyDescent="0.25">
      <c r="A817" s="19" t="s">
        <v>910</v>
      </c>
      <c r="B817" s="18" t="s">
        <v>912</v>
      </c>
      <c r="C817" s="21">
        <v>51</v>
      </c>
      <c r="D817" s="20">
        <v>820</v>
      </c>
      <c r="E817" s="21" t="s">
        <v>6</v>
      </c>
      <c r="F817" s="20"/>
      <c r="G817" s="22"/>
      <c r="H817" s="17">
        <f t="shared" si="12"/>
        <v>178901.42999999918</v>
      </c>
      <c r="I817" s="23" t="s">
        <v>182</v>
      </c>
    </row>
    <row r="818" spans="1:9" ht="30" x14ac:dyDescent="0.25">
      <c r="A818" s="19" t="s">
        <v>910</v>
      </c>
      <c r="B818" s="18" t="s">
        <v>913</v>
      </c>
      <c r="C818" s="21">
        <v>51</v>
      </c>
      <c r="D818" s="20">
        <v>37</v>
      </c>
      <c r="E818" s="21" t="s">
        <v>6</v>
      </c>
      <c r="F818" s="20"/>
      <c r="G818" s="22"/>
      <c r="H818" s="17">
        <f t="shared" si="12"/>
        <v>178938.42999999918</v>
      </c>
      <c r="I818" s="23" t="s">
        <v>182</v>
      </c>
    </row>
    <row r="819" spans="1:9" ht="30" x14ac:dyDescent="0.25">
      <c r="A819" s="19" t="s">
        <v>914</v>
      </c>
      <c r="B819" s="18" t="s">
        <v>915</v>
      </c>
      <c r="C819" s="21">
        <v>51</v>
      </c>
      <c r="D819" s="20">
        <v>1230</v>
      </c>
      <c r="E819" s="21" t="s">
        <v>6</v>
      </c>
      <c r="F819" s="20"/>
      <c r="G819" s="22"/>
      <c r="H819" s="17">
        <f t="shared" si="12"/>
        <v>180168.42999999918</v>
      </c>
      <c r="I819" s="23" t="s">
        <v>182</v>
      </c>
    </row>
    <row r="820" spans="1:9" ht="30" x14ac:dyDescent="0.25">
      <c r="A820" s="19" t="s">
        <v>914</v>
      </c>
      <c r="B820" s="18" t="s">
        <v>916</v>
      </c>
      <c r="C820" s="21">
        <v>51</v>
      </c>
      <c r="D820" s="20">
        <v>963.5</v>
      </c>
      <c r="E820" s="21" t="s">
        <v>6</v>
      </c>
      <c r="F820" s="20"/>
      <c r="G820" s="22"/>
      <c r="H820" s="17">
        <f t="shared" si="12"/>
        <v>181131.92999999918</v>
      </c>
      <c r="I820" s="23" t="s">
        <v>182</v>
      </c>
    </row>
    <row r="821" spans="1:9" ht="45" x14ac:dyDescent="0.25">
      <c r="A821" s="19" t="s">
        <v>914</v>
      </c>
      <c r="B821" s="18" t="s">
        <v>917</v>
      </c>
      <c r="C821" s="21">
        <v>60</v>
      </c>
      <c r="D821" s="20"/>
      <c r="E821" s="21">
        <v>51</v>
      </c>
      <c r="F821" s="20">
        <v>46.15</v>
      </c>
      <c r="G821" s="22"/>
      <c r="H821" s="17">
        <f t="shared" si="12"/>
        <v>181085.77999999918</v>
      </c>
      <c r="I821" s="11" t="s">
        <v>22</v>
      </c>
    </row>
    <row r="822" spans="1:9" x14ac:dyDescent="0.25">
      <c r="A822" s="19" t="s">
        <v>914</v>
      </c>
      <c r="B822" s="18" t="s">
        <v>21</v>
      </c>
      <c r="C822" s="21" t="s">
        <v>13</v>
      </c>
      <c r="D822" s="20"/>
      <c r="E822" s="21">
        <v>51</v>
      </c>
      <c r="F822" s="20">
        <v>2209</v>
      </c>
      <c r="G822" s="22"/>
      <c r="H822" s="17">
        <f t="shared" si="12"/>
        <v>178876.77999999918</v>
      </c>
      <c r="I822" s="11" t="s">
        <v>746</v>
      </c>
    </row>
    <row r="823" spans="1:9" x14ac:dyDescent="0.25">
      <c r="A823" s="19" t="s">
        <v>914</v>
      </c>
      <c r="B823" s="18" t="s">
        <v>21</v>
      </c>
      <c r="C823" s="21" t="s">
        <v>13</v>
      </c>
      <c r="D823" s="20"/>
      <c r="E823" s="21">
        <v>51</v>
      </c>
      <c r="F823" s="20">
        <v>13607</v>
      </c>
      <c r="G823" s="22"/>
      <c r="H823" s="17">
        <f t="shared" si="12"/>
        <v>165269.77999999918</v>
      </c>
      <c r="I823" s="11" t="s">
        <v>41</v>
      </c>
    </row>
    <row r="824" spans="1:9" x14ac:dyDescent="0.25">
      <c r="A824" s="19" t="s">
        <v>914</v>
      </c>
      <c r="B824" s="18" t="s">
        <v>21</v>
      </c>
      <c r="C824" s="21" t="s">
        <v>13</v>
      </c>
      <c r="D824" s="20"/>
      <c r="E824" s="21">
        <v>51</v>
      </c>
      <c r="F824" s="20">
        <v>13647</v>
      </c>
      <c r="G824" s="22"/>
      <c r="H824" s="17">
        <f t="shared" si="12"/>
        <v>151622.77999999918</v>
      </c>
      <c r="I824" s="11" t="s">
        <v>40</v>
      </c>
    </row>
    <row r="825" spans="1:9" x14ac:dyDescent="0.25">
      <c r="A825" s="19" t="s">
        <v>914</v>
      </c>
      <c r="B825" s="18" t="s">
        <v>21</v>
      </c>
      <c r="C825" s="21" t="s">
        <v>13</v>
      </c>
      <c r="D825" s="20"/>
      <c r="E825" s="21">
        <v>51</v>
      </c>
      <c r="F825" s="20">
        <v>8397</v>
      </c>
      <c r="G825" s="22"/>
      <c r="H825" s="17">
        <f t="shared" si="12"/>
        <v>143225.77999999918</v>
      </c>
      <c r="I825" s="11" t="s">
        <v>19</v>
      </c>
    </row>
    <row r="826" spans="1:9" x14ac:dyDescent="0.25">
      <c r="A826" s="19" t="s">
        <v>914</v>
      </c>
      <c r="B826" s="18" t="s">
        <v>21</v>
      </c>
      <c r="C826" s="21" t="s">
        <v>13</v>
      </c>
      <c r="D826" s="20"/>
      <c r="E826" s="21">
        <v>51</v>
      </c>
      <c r="F826" s="20">
        <v>7140</v>
      </c>
      <c r="G826" s="22"/>
      <c r="H826" s="17">
        <f t="shared" si="12"/>
        <v>136085.77999999918</v>
      </c>
      <c r="I826" s="11" t="s">
        <v>18</v>
      </c>
    </row>
    <row r="827" spans="1:9" ht="30" x14ac:dyDescent="0.25">
      <c r="A827" s="19" t="s">
        <v>918</v>
      </c>
      <c r="B827" s="18" t="s">
        <v>919</v>
      </c>
      <c r="C827" s="21">
        <v>51</v>
      </c>
      <c r="D827" s="20">
        <v>2050</v>
      </c>
      <c r="E827" s="21" t="s">
        <v>6</v>
      </c>
      <c r="F827" s="20"/>
      <c r="G827" s="22"/>
      <c r="H827" s="17">
        <f t="shared" si="12"/>
        <v>138135.77999999918</v>
      </c>
      <c r="I827" s="23" t="s">
        <v>182</v>
      </c>
    </row>
    <row r="828" spans="1:9" x14ac:dyDescent="0.25">
      <c r="A828" s="19" t="s">
        <v>920</v>
      </c>
      <c r="B828" s="18" t="s">
        <v>921</v>
      </c>
      <c r="C828" s="21">
        <v>51</v>
      </c>
      <c r="D828" s="20">
        <v>60</v>
      </c>
      <c r="E828" s="21" t="s">
        <v>6</v>
      </c>
      <c r="F828" s="20"/>
      <c r="G828" s="22"/>
      <c r="H828" s="17">
        <f t="shared" si="12"/>
        <v>138195.77999999918</v>
      </c>
      <c r="I828" s="23" t="s">
        <v>182</v>
      </c>
    </row>
    <row r="829" spans="1:9" ht="30" x14ac:dyDescent="0.25">
      <c r="A829" s="19" t="s">
        <v>922</v>
      </c>
      <c r="B829" s="18" t="s">
        <v>923</v>
      </c>
      <c r="C829" s="21" t="s">
        <v>12</v>
      </c>
      <c r="D829" s="20"/>
      <c r="E829" s="21">
        <v>51</v>
      </c>
      <c r="F829" s="20">
        <v>8500</v>
      </c>
      <c r="G829" s="22"/>
      <c r="H829" s="17">
        <f t="shared" si="12"/>
        <v>129695.77999999918</v>
      </c>
      <c r="I829" s="11" t="s">
        <v>18</v>
      </c>
    </row>
    <row r="830" spans="1:9" x14ac:dyDescent="0.25">
      <c r="A830" s="19" t="s">
        <v>922</v>
      </c>
      <c r="B830" s="18" t="s">
        <v>924</v>
      </c>
      <c r="C830" s="21" t="s">
        <v>12</v>
      </c>
      <c r="D830" s="20"/>
      <c r="E830" s="21">
        <v>51</v>
      </c>
      <c r="F830" s="20">
        <v>10000</v>
      </c>
      <c r="G830" s="22"/>
      <c r="H830" s="17">
        <f t="shared" si="12"/>
        <v>119695.77999999918</v>
      </c>
      <c r="I830" s="11" t="s">
        <v>19</v>
      </c>
    </row>
    <row r="831" spans="1:9" ht="45" x14ac:dyDescent="0.25">
      <c r="A831" s="19" t="s">
        <v>922</v>
      </c>
      <c r="B831" s="18" t="s">
        <v>925</v>
      </c>
      <c r="C831" s="21">
        <v>60</v>
      </c>
      <c r="D831" s="20"/>
      <c r="E831" s="21">
        <v>51</v>
      </c>
      <c r="F831" s="20">
        <v>30000</v>
      </c>
      <c r="G831" s="22"/>
      <c r="H831" s="17">
        <f t="shared" si="12"/>
        <v>89695.779999999184</v>
      </c>
      <c r="I831" s="11" t="s">
        <v>411</v>
      </c>
    </row>
    <row r="832" spans="1:9" ht="60" x14ac:dyDescent="0.25">
      <c r="A832" s="19" t="s">
        <v>926</v>
      </c>
      <c r="B832" s="18" t="s">
        <v>927</v>
      </c>
      <c r="C832" s="21">
        <v>60</v>
      </c>
      <c r="D832" s="20"/>
      <c r="E832" s="21">
        <v>51</v>
      </c>
      <c r="F832" s="20">
        <v>46.15</v>
      </c>
      <c r="G832" s="22"/>
      <c r="H832" s="17">
        <f t="shared" si="12"/>
        <v>89649.62999999919</v>
      </c>
      <c r="I832" s="11" t="s">
        <v>22</v>
      </c>
    </row>
    <row r="833" spans="1:9" x14ac:dyDescent="0.25">
      <c r="A833" s="19" t="s">
        <v>926</v>
      </c>
      <c r="B833" s="18" t="s">
        <v>8</v>
      </c>
      <c r="C833" s="21" t="s">
        <v>9</v>
      </c>
      <c r="D833" s="20"/>
      <c r="E833" s="21">
        <v>51</v>
      </c>
      <c r="F833" s="20">
        <v>100</v>
      </c>
      <c r="G833" s="22"/>
      <c r="H833" s="17">
        <f t="shared" si="12"/>
        <v>89549.62999999919</v>
      </c>
      <c r="I833" s="11" t="s">
        <v>8</v>
      </c>
    </row>
    <row r="834" spans="1:9" ht="30" x14ac:dyDescent="0.25">
      <c r="A834" s="19" t="s">
        <v>926</v>
      </c>
      <c r="B834" s="18" t="s">
        <v>928</v>
      </c>
      <c r="C834" s="21">
        <v>60</v>
      </c>
      <c r="D834" s="20"/>
      <c r="E834" s="21">
        <v>51</v>
      </c>
      <c r="F834" s="20">
        <v>23000</v>
      </c>
      <c r="G834" s="22"/>
      <c r="H834" s="17">
        <f t="shared" si="12"/>
        <v>66549.62999999919</v>
      </c>
      <c r="I834" s="11" t="s">
        <v>22</v>
      </c>
    </row>
    <row r="835" spans="1:9" ht="30" x14ac:dyDescent="0.25">
      <c r="A835" s="19" t="s">
        <v>926</v>
      </c>
      <c r="B835" s="18" t="s">
        <v>929</v>
      </c>
      <c r="C835" s="21">
        <v>60</v>
      </c>
      <c r="D835" s="20"/>
      <c r="E835" s="21">
        <v>51</v>
      </c>
      <c r="F835" s="20">
        <v>67000</v>
      </c>
      <c r="G835" s="22"/>
      <c r="H835" s="17">
        <f t="shared" si="12"/>
        <v>-450.37000000081025</v>
      </c>
      <c r="I835" s="11" t="s">
        <v>23</v>
      </c>
    </row>
    <row r="836" spans="1:9" ht="30" x14ac:dyDescent="0.25">
      <c r="A836" s="19" t="s">
        <v>926</v>
      </c>
      <c r="B836" s="18" t="s">
        <v>930</v>
      </c>
      <c r="C836" s="21">
        <v>51</v>
      </c>
      <c r="D836" s="20">
        <v>2870</v>
      </c>
      <c r="E836" s="21" t="s">
        <v>6</v>
      </c>
      <c r="F836" s="20"/>
      <c r="G836" s="22"/>
      <c r="H836" s="17">
        <f t="shared" ref="H836:H899" si="13">H835+D836-F836</f>
        <v>2419.6299999991897</v>
      </c>
      <c r="I836" s="23" t="s">
        <v>182</v>
      </c>
    </row>
    <row r="837" spans="1:9" x14ac:dyDescent="0.25">
      <c r="A837" s="19" t="s">
        <v>926</v>
      </c>
      <c r="B837" s="18" t="s">
        <v>931</v>
      </c>
      <c r="C837" s="21">
        <v>51</v>
      </c>
      <c r="D837" s="20">
        <v>820</v>
      </c>
      <c r="E837" s="21" t="s">
        <v>6</v>
      </c>
      <c r="F837" s="20"/>
      <c r="G837" s="22"/>
      <c r="H837" s="17">
        <f t="shared" si="13"/>
        <v>3239.6299999991897</v>
      </c>
      <c r="I837" s="23" t="s">
        <v>182</v>
      </c>
    </row>
    <row r="838" spans="1:9" x14ac:dyDescent="0.25">
      <c r="A838" s="19" t="s">
        <v>926</v>
      </c>
      <c r="B838" s="18" t="s">
        <v>932</v>
      </c>
      <c r="C838" s="21">
        <v>51</v>
      </c>
      <c r="D838" s="20">
        <v>410</v>
      </c>
      <c r="E838" s="21" t="s">
        <v>6</v>
      </c>
      <c r="F838" s="20"/>
      <c r="G838" s="22"/>
      <c r="H838" s="17">
        <f t="shared" si="13"/>
        <v>3649.6299999991897</v>
      </c>
      <c r="I838" s="23" t="s">
        <v>182</v>
      </c>
    </row>
    <row r="839" spans="1:9" ht="30" x14ac:dyDescent="0.25">
      <c r="A839" s="19" t="s">
        <v>933</v>
      </c>
      <c r="B839" s="18" t="s">
        <v>934</v>
      </c>
      <c r="C839" s="21">
        <v>51</v>
      </c>
      <c r="D839" s="20">
        <v>5270</v>
      </c>
      <c r="E839" s="21" t="s">
        <v>35</v>
      </c>
      <c r="F839" s="20"/>
      <c r="G839" s="22"/>
      <c r="H839" s="17">
        <f t="shared" si="13"/>
        <v>8919.6299999991897</v>
      </c>
      <c r="I839" s="11" t="s">
        <v>935</v>
      </c>
    </row>
    <row r="840" spans="1:9" ht="30" x14ac:dyDescent="0.25">
      <c r="A840" s="19" t="s">
        <v>933</v>
      </c>
      <c r="B840" s="18" t="s">
        <v>936</v>
      </c>
      <c r="C840" s="21">
        <v>51</v>
      </c>
      <c r="D840" s="20">
        <v>1746.6</v>
      </c>
      <c r="E840" s="21" t="s">
        <v>6</v>
      </c>
      <c r="F840" s="20"/>
      <c r="G840" s="22"/>
      <c r="H840" s="17">
        <f t="shared" si="13"/>
        <v>10666.22999999919</v>
      </c>
      <c r="I840" s="23" t="s">
        <v>182</v>
      </c>
    </row>
    <row r="841" spans="1:9" ht="30" x14ac:dyDescent="0.25">
      <c r="A841" s="19" t="s">
        <v>933</v>
      </c>
      <c r="B841" s="18" t="s">
        <v>937</v>
      </c>
      <c r="C841" s="21">
        <v>51</v>
      </c>
      <c r="D841" s="20">
        <v>742.1</v>
      </c>
      <c r="E841" s="21" t="s">
        <v>6</v>
      </c>
      <c r="F841" s="20"/>
      <c r="G841" s="22"/>
      <c r="H841" s="17">
        <f t="shared" si="13"/>
        <v>11408.32999999919</v>
      </c>
      <c r="I841" s="23" t="s">
        <v>182</v>
      </c>
    </row>
    <row r="842" spans="1:9" ht="30" x14ac:dyDescent="0.25">
      <c r="A842" s="19" t="s">
        <v>933</v>
      </c>
      <c r="B842" s="18" t="s">
        <v>938</v>
      </c>
      <c r="C842" s="21">
        <v>51</v>
      </c>
      <c r="D842" s="20">
        <v>165</v>
      </c>
      <c r="E842" s="21" t="s">
        <v>46</v>
      </c>
      <c r="F842" s="20"/>
      <c r="G842" s="22"/>
      <c r="H842" s="17">
        <f t="shared" si="13"/>
        <v>11573.32999999919</v>
      </c>
      <c r="I842" s="11" t="s">
        <v>47</v>
      </c>
    </row>
    <row r="843" spans="1:9" ht="30" x14ac:dyDescent="0.25">
      <c r="A843" s="19" t="s">
        <v>933</v>
      </c>
      <c r="B843" s="18" t="s">
        <v>939</v>
      </c>
      <c r="C843" s="21">
        <v>51</v>
      </c>
      <c r="D843" s="20">
        <v>734</v>
      </c>
      <c r="E843" s="21" t="s">
        <v>46</v>
      </c>
      <c r="F843" s="20"/>
      <c r="G843" s="22"/>
      <c r="H843" s="17">
        <f t="shared" si="13"/>
        <v>12307.32999999919</v>
      </c>
      <c r="I843" s="11" t="s">
        <v>47</v>
      </c>
    </row>
    <row r="844" spans="1:9" ht="30" x14ac:dyDescent="0.25">
      <c r="A844" s="19" t="s">
        <v>933</v>
      </c>
      <c r="B844" s="18" t="s">
        <v>940</v>
      </c>
      <c r="C844" s="21">
        <v>51</v>
      </c>
      <c r="D844" s="20">
        <v>1000</v>
      </c>
      <c r="E844" s="21" t="s">
        <v>5</v>
      </c>
      <c r="F844" s="20"/>
      <c r="G844" s="22"/>
      <c r="H844" s="17">
        <f t="shared" si="13"/>
        <v>13307.32999999919</v>
      </c>
      <c r="I844" s="11" t="s">
        <v>941</v>
      </c>
    </row>
    <row r="845" spans="1:9" ht="30" x14ac:dyDescent="0.25">
      <c r="A845" s="19" t="s">
        <v>942</v>
      </c>
      <c r="B845" s="18" t="s">
        <v>943</v>
      </c>
      <c r="C845" s="21">
        <v>51</v>
      </c>
      <c r="D845" s="20">
        <v>2050</v>
      </c>
      <c r="E845" s="21" t="s">
        <v>6</v>
      </c>
      <c r="F845" s="20"/>
      <c r="G845" s="22"/>
      <c r="H845" s="17">
        <f t="shared" si="13"/>
        <v>15357.32999999919</v>
      </c>
      <c r="I845" s="23" t="s">
        <v>182</v>
      </c>
    </row>
    <row r="846" spans="1:9" ht="45" x14ac:dyDescent="0.25">
      <c r="A846" s="19" t="s">
        <v>944</v>
      </c>
      <c r="B846" s="18" t="s">
        <v>945</v>
      </c>
      <c r="C846" s="21">
        <v>51</v>
      </c>
      <c r="D846" s="20">
        <v>40000</v>
      </c>
      <c r="E846" s="21" t="s">
        <v>7</v>
      </c>
      <c r="F846" s="20"/>
      <c r="G846" s="22"/>
      <c r="H846" s="17">
        <f t="shared" si="13"/>
        <v>55357.329999999187</v>
      </c>
      <c r="I846" s="23" t="s">
        <v>224</v>
      </c>
    </row>
    <row r="847" spans="1:9" ht="60" x14ac:dyDescent="0.25">
      <c r="A847" s="19" t="s">
        <v>944</v>
      </c>
      <c r="B847" s="18" t="s">
        <v>946</v>
      </c>
      <c r="C847" s="21">
        <v>51</v>
      </c>
      <c r="D847" s="20">
        <v>12984</v>
      </c>
      <c r="E847" s="21" t="s">
        <v>6</v>
      </c>
      <c r="F847" s="20"/>
      <c r="G847" s="22"/>
      <c r="H847" s="17">
        <f t="shared" si="13"/>
        <v>68341.329999999187</v>
      </c>
      <c r="I847" s="23" t="s">
        <v>182</v>
      </c>
    </row>
    <row r="848" spans="1:9" ht="30" x14ac:dyDescent="0.25">
      <c r="A848" s="19" t="s">
        <v>944</v>
      </c>
      <c r="B848" s="18" t="s">
        <v>947</v>
      </c>
      <c r="C848" s="21">
        <v>51</v>
      </c>
      <c r="D848" s="20">
        <v>4100</v>
      </c>
      <c r="E848" s="21" t="s">
        <v>6</v>
      </c>
      <c r="F848" s="20"/>
      <c r="G848" s="22"/>
      <c r="H848" s="17">
        <f t="shared" si="13"/>
        <v>72441.329999999187</v>
      </c>
      <c r="I848" s="23" t="s">
        <v>182</v>
      </c>
    </row>
    <row r="849" spans="1:9" x14ac:dyDescent="0.25">
      <c r="A849" s="19" t="s">
        <v>944</v>
      </c>
      <c r="B849" s="18" t="s">
        <v>948</v>
      </c>
      <c r="C849" s="21">
        <v>51</v>
      </c>
      <c r="D849" s="20">
        <v>4000</v>
      </c>
      <c r="E849" s="21" t="s">
        <v>5</v>
      </c>
      <c r="F849" s="20"/>
      <c r="G849" s="22"/>
      <c r="H849" s="17">
        <f t="shared" si="13"/>
        <v>76441.329999999187</v>
      </c>
      <c r="I849" s="11" t="s">
        <v>15</v>
      </c>
    </row>
    <row r="850" spans="1:9" x14ac:dyDescent="0.25">
      <c r="A850" s="19" t="s">
        <v>944</v>
      </c>
      <c r="B850" s="18" t="s">
        <v>949</v>
      </c>
      <c r="C850" s="21">
        <v>51</v>
      </c>
      <c r="D850" s="20">
        <v>4000</v>
      </c>
      <c r="E850" s="21" t="s">
        <v>5</v>
      </c>
      <c r="F850" s="20"/>
      <c r="G850" s="22"/>
      <c r="H850" s="17">
        <f t="shared" si="13"/>
        <v>80441.329999999187</v>
      </c>
      <c r="I850" s="11" t="s">
        <v>15</v>
      </c>
    </row>
    <row r="851" spans="1:9" ht="45" x14ac:dyDescent="0.25">
      <c r="A851" s="19" t="s">
        <v>944</v>
      </c>
      <c r="B851" s="18" t="s">
        <v>950</v>
      </c>
      <c r="C851" s="21">
        <v>51</v>
      </c>
      <c r="D851" s="20">
        <v>2760</v>
      </c>
      <c r="E851" s="21" t="s">
        <v>6</v>
      </c>
      <c r="F851" s="20"/>
      <c r="G851" s="22"/>
      <c r="H851" s="17">
        <f t="shared" si="13"/>
        <v>83201.329999999187</v>
      </c>
      <c r="I851" s="23" t="s">
        <v>182</v>
      </c>
    </row>
    <row r="852" spans="1:9" ht="30" x14ac:dyDescent="0.25">
      <c r="A852" s="19" t="s">
        <v>944</v>
      </c>
      <c r="B852" s="18" t="s">
        <v>951</v>
      </c>
      <c r="C852" s="21">
        <v>51</v>
      </c>
      <c r="D852" s="20">
        <v>2722.4</v>
      </c>
      <c r="E852" s="21" t="s">
        <v>6</v>
      </c>
      <c r="F852" s="20"/>
      <c r="G852" s="22"/>
      <c r="H852" s="17">
        <f t="shared" si="13"/>
        <v>85923.729999999181</v>
      </c>
      <c r="I852" s="23" t="s">
        <v>182</v>
      </c>
    </row>
    <row r="853" spans="1:9" ht="30" x14ac:dyDescent="0.25">
      <c r="A853" s="19" t="s">
        <v>944</v>
      </c>
      <c r="B853" s="18" t="s">
        <v>952</v>
      </c>
      <c r="C853" s="21">
        <v>51</v>
      </c>
      <c r="D853" s="20">
        <v>2349.3000000000002</v>
      </c>
      <c r="E853" s="21" t="s">
        <v>6</v>
      </c>
      <c r="F853" s="20"/>
      <c r="G853" s="22"/>
      <c r="H853" s="17">
        <f t="shared" si="13"/>
        <v>88273.029999999184</v>
      </c>
      <c r="I853" s="23" t="s">
        <v>182</v>
      </c>
    </row>
    <row r="854" spans="1:9" x14ac:dyDescent="0.25">
      <c r="A854" s="19" t="s">
        <v>944</v>
      </c>
      <c r="B854" s="18" t="s">
        <v>953</v>
      </c>
      <c r="C854" s="21">
        <v>51</v>
      </c>
      <c r="D854" s="20">
        <v>2050</v>
      </c>
      <c r="E854" s="21" t="s">
        <v>6</v>
      </c>
      <c r="F854" s="20"/>
      <c r="G854" s="22"/>
      <c r="H854" s="17">
        <f t="shared" si="13"/>
        <v>90323.029999999184</v>
      </c>
      <c r="I854" s="23" t="s">
        <v>182</v>
      </c>
    </row>
    <row r="855" spans="1:9" x14ac:dyDescent="0.25">
      <c r="A855" s="19" t="s">
        <v>944</v>
      </c>
      <c r="B855" s="18" t="s">
        <v>954</v>
      </c>
      <c r="C855" s="21">
        <v>51</v>
      </c>
      <c r="D855" s="20">
        <v>2000</v>
      </c>
      <c r="E855" s="21" t="s">
        <v>5</v>
      </c>
      <c r="F855" s="20"/>
      <c r="G855" s="22"/>
      <c r="H855" s="17">
        <f t="shared" si="13"/>
        <v>92323.029999999184</v>
      </c>
      <c r="I855" s="11" t="s">
        <v>15</v>
      </c>
    </row>
    <row r="856" spans="1:9" ht="30" x14ac:dyDescent="0.25">
      <c r="A856" s="19" t="s">
        <v>955</v>
      </c>
      <c r="B856" s="18" t="s">
        <v>956</v>
      </c>
      <c r="C856" s="21">
        <v>51</v>
      </c>
      <c r="D856" s="20">
        <v>8800</v>
      </c>
      <c r="E856" s="21" t="s">
        <v>25</v>
      </c>
      <c r="F856" s="20"/>
      <c r="G856" s="22"/>
      <c r="H856" s="17">
        <f t="shared" si="13"/>
        <v>101123.02999999918</v>
      </c>
      <c r="I856" s="11" t="s">
        <v>204</v>
      </c>
    </row>
    <row r="857" spans="1:9" ht="30" x14ac:dyDescent="0.25">
      <c r="A857" s="19" t="s">
        <v>955</v>
      </c>
      <c r="B857" s="18" t="s">
        <v>957</v>
      </c>
      <c r="C857" s="21">
        <v>51</v>
      </c>
      <c r="D857" s="20">
        <v>4100</v>
      </c>
      <c r="E857" s="21" t="s">
        <v>6</v>
      </c>
      <c r="F857" s="20"/>
      <c r="G857" s="22"/>
      <c r="H857" s="17">
        <f t="shared" si="13"/>
        <v>105223.02999999918</v>
      </c>
      <c r="I857" s="23" t="s">
        <v>182</v>
      </c>
    </row>
    <row r="858" spans="1:9" x14ac:dyDescent="0.25">
      <c r="A858" s="19" t="s">
        <v>955</v>
      </c>
      <c r="B858" s="18" t="s">
        <v>958</v>
      </c>
      <c r="C858" s="21">
        <v>51</v>
      </c>
      <c r="D858" s="20">
        <v>4000</v>
      </c>
      <c r="E858" s="21" t="s">
        <v>5</v>
      </c>
      <c r="F858" s="20"/>
      <c r="G858" s="22"/>
      <c r="H858" s="17">
        <f t="shared" si="13"/>
        <v>109223.02999999918</v>
      </c>
      <c r="I858" s="11" t="s">
        <v>15</v>
      </c>
    </row>
    <row r="859" spans="1:9" ht="30" x14ac:dyDescent="0.25">
      <c r="A859" s="19" t="s">
        <v>955</v>
      </c>
      <c r="B859" s="18" t="s">
        <v>959</v>
      </c>
      <c r="C859" s="21">
        <v>51</v>
      </c>
      <c r="D859" s="20">
        <v>4000</v>
      </c>
      <c r="E859" s="21" t="s">
        <v>5</v>
      </c>
      <c r="F859" s="20"/>
      <c r="G859" s="22"/>
      <c r="H859" s="17">
        <f t="shared" si="13"/>
        <v>113223.02999999918</v>
      </c>
      <c r="I859" s="11" t="s">
        <v>15</v>
      </c>
    </row>
    <row r="860" spans="1:9" ht="30" x14ac:dyDescent="0.25">
      <c r="A860" s="19" t="s">
        <v>955</v>
      </c>
      <c r="B860" s="18" t="s">
        <v>960</v>
      </c>
      <c r="C860" s="21">
        <v>51</v>
      </c>
      <c r="D860" s="20">
        <v>1968</v>
      </c>
      <c r="E860" s="21" t="s">
        <v>6</v>
      </c>
      <c r="F860" s="20"/>
      <c r="G860" s="22"/>
      <c r="H860" s="17">
        <f t="shared" si="13"/>
        <v>115191.02999999918</v>
      </c>
      <c r="I860" s="23" t="s">
        <v>182</v>
      </c>
    </row>
    <row r="861" spans="1:9" ht="30" x14ac:dyDescent="0.25">
      <c r="A861" s="19" t="s">
        <v>955</v>
      </c>
      <c r="B861" s="18" t="s">
        <v>956</v>
      </c>
      <c r="C861" s="21">
        <v>51</v>
      </c>
      <c r="D861" s="20">
        <v>2000</v>
      </c>
      <c r="E861" s="21" t="s">
        <v>27</v>
      </c>
      <c r="F861" s="20"/>
      <c r="G861" s="22"/>
      <c r="H861" s="17">
        <f t="shared" si="13"/>
        <v>117191.02999999918</v>
      </c>
      <c r="I861" s="11" t="s">
        <v>318</v>
      </c>
    </row>
    <row r="862" spans="1:9" ht="30" x14ac:dyDescent="0.25">
      <c r="A862" s="19" t="s">
        <v>961</v>
      </c>
      <c r="B862" s="18" t="s">
        <v>962</v>
      </c>
      <c r="C862" s="21">
        <v>51</v>
      </c>
      <c r="D862" s="20">
        <v>3854</v>
      </c>
      <c r="E862" s="21" t="s">
        <v>6</v>
      </c>
      <c r="F862" s="20"/>
      <c r="G862" s="22"/>
      <c r="H862" s="17">
        <f t="shared" si="13"/>
        <v>121045.02999999918</v>
      </c>
      <c r="I862" s="23" t="s">
        <v>182</v>
      </c>
    </row>
    <row r="863" spans="1:9" x14ac:dyDescent="0.25">
      <c r="A863" s="19" t="s">
        <v>961</v>
      </c>
      <c r="B863" s="18" t="s">
        <v>963</v>
      </c>
      <c r="C863" s="21">
        <v>51</v>
      </c>
      <c r="D863" s="20">
        <v>1000</v>
      </c>
      <c r="E863" s="21" t="s">
        <v>5</v>
      </c>
      <c r="F863" s="20"/>
      <c r="G863" s="22"/>
      <c r="H863" s="17">
        <f t="shared" si="13"/>
        <v>122045.02999999918</v>
      </c>
      <c r="I863" s="11" t="s">
        <v>15</v>
      </c>
    </row>
    <row r="864" spans="1:9" ht="30" x14ac:dyDescent="0.25">
      <c r="A864" s="19" t="s">
        <v>964</v>
      </c>
      <c r="B864" s="18" t="s">
        <v>965</v>
      </c>
      <c r="C864" s="21">
        <v>51</v>
      </c>
      <c r="D864" s="20">
        <v>4100</v>
      </c>
      <c r="E864" s="21" t="s">
        <v>6</v>
      </c>
      <c r="F864" s="20"/>
      <c r="G864" s="22"/>
      <c r="H864" s="17">
        <f t="shared" si="13"/>
        <v>126145.02999999918</v>
      </c>
      <c r="I864" s="23" t="s">
        <v>182</v>
      </c>
    </row>
    <row r="865" spans="1:9" ht="30" x14ac:dyDescent="0.25">
      <c r="A865" s="19" t="s">
        <v>964</v>
      </c>
      <c r="B865" s="18" t="s">
        <v>966</v>
      </c>
      <c r="C865" s="21">
        <v>51</v>
      </c>
      <c r="D865" s="20">
        <v>4000</v>
      </c>
      <c r="E865" s="21" t="s">
        <v>5</v>
      </c>
      <c r="F865" s="20"/>
      <c r="G865" s="22"/>
      <c r="H865" s="17">
        <f t="shared" si="13"/>
        <v>130145.02999999918</v>
      </c>
      <c r="I865" s="11" t="s">
        <v>15</v>
      </c>
    </row>
    <row r="866" spans="1:9" x14ac:dyDescent="0.25">
      <c r="A866" s="19" t="s">
        <v>964</v>
      </c>
      <c r="B866" s="18" t="s">
        <v>967</v>
      </c>
      <c r="C866" s="21">
        <v>51</v>
      </c>
      <c r="D866" s="20">
        <v>2000</v>
      </c>
      <c r="E866" s="21" t="s">
        <v>5</v>
      </c>
      <c r="F866" s="20"/>
      <c r="G866" s="22"/>
      <c r="H866" s="17">
        <f t="shared" si="13"/>
        <v>132145.02999999918</v>
      </c>
      <c r="I866" s="11" t="s">
        <v>15</v>
      </c>
    </row>
    <row r="867" spans="1:9" x14ac:dyDescent="0.25">
      <c r="A867" s="19" t="s">
        <v>964</v>
      </c>
      <c r="B867" s="18" t="s">
        <v>968</v>
      </c>
      <c r="C867" s="21">
        <v>51</v>
      </c>
      <c r="D867" s="20">
        <v>1328.4</v>
      </c>
      <c r="E867" s="21" t="s">
        <v>6</v>
      </c>
      <c r="F867" s="20"/>
      <c r="G867" s="22"/>
      <c r="H867" s="17">
        <f t="shared" si="13"/>
        <v>133473.42999999918</v>
      </c>
      <c r="I867" s="23" t="s">
        <v>182</v>
      </c>
    </row>
    <row r="868" spans="1:9" x14ac:dyDescent="0.25">
      <c r="A868" s="19" t="s">
        <v>969</v>
      </c>
      <c r="B868" s="18" t="s">
        <v>970</v>
      </c>
      <c r="C868" s="21">
        <v>51</v>
      </c>
      <c r="D868" s="20">
        <v>1000</v>
      </c>
      <c r="E868" s="21" t="s">
        <v>5</v>
      </c>
      <c r="F868" s="20"/>
      <c r="G868" s="22"/>
      <c r="H868" s="17">
        <f t="shared" si="13"/>
        <v>134473.42999999918</v>
      </c>
      <c r="I868" s="11" t="s">
        <v>15</v>
      </c>
    </row>
    <row r="869" spans="1:9" x14ac:dyDescent="0.25">
      <c r="A869" s="19" t="s">
        <v>969</v>
      </c>
      <c r="B869" s="18" t="s">
        <v>971</v>
      </c>
      <c r="C869" s="21">
        <v>51</v>
      </c>
      <c r="D869" s="20">
        <v>250</v>
      </c>
      <c r="E869" s="21" t="s">
        <v>6</v>
      </c>
      <c r="F869" s="20"/>
      <c r="G869" s="22"/>
      <c r="H869" s="17">
        <f t="shared" si="13"/>
        <v>134723.42999999918</v>
      </c>
      <c r="I869" s="23" t="s">
        <v>182</v>
      </c>
    </row>
    <row r="870" spans="1:9" ht="30" x14ac:dyDescent="0.25">
      <c r="A870" s="19" t="s">
        <v>972</v>
      </c>
      <c r="B870" s="18" t="s">
        <v>973</v>
      </c>
      <c r="C870" s="21">
        <v>51</v>
      </c>
      <c r="D870" s="20">
        <v>15510.3</v>
      </c>
      <c r="E870" s="21" t="s">
        <v>6</v>
      </c>
      <c r="F870" s="20"/>
      <c r="G870" s="22"/>
      <c r="H870" s="17">
        <f t="shared" si="13"/>
        <v>150233.72999999917</v>
      </c>
      <c r="I870" s="23" t="s">
        <v>182</v>
      </c>
    </row>
    <row r="871" spans="1:9" x14ac:dyDescent="0.25">
      <c r="A871" s="19" t="s">
        <v>974</v>
      </c>
      <c r="B871" s="18" t="s">
        <v>975</v>
      </c>
      <c r="C871" s="21">
        <v>51</v>
      </c>
      <c r="D871" s="20">
        <v>2000</v>
      </c>
      <c r="E871" s="21" t="s">
        <v>5</v>
      </c>
      <c r="F871" s="20"/>
      <c r="G871" s="22"/>
      <c r="H871" s="17">
        <f t="shared" si="13"/>
        <v>152233.72999999917</v>
      </c>
      <c r="I871" s="11" t="s">
        <v>15</v>
      </c>
    </row>
    <row r="872" spans="1:9" ht="30" x14ac:dyDescent="0.25">
      <c r="A872" s="19" t="s">
        <v>974</v>
      </c>
      <c r="B872" s="18" t="s">
        <v>976</v>
      </c>
      <c r="C872" s="21">
        <v>51</v>
      </c>
      <c r="D872" s="20">
        <v>410</v>
      </c>
      <c r="E872" s="21" t="s">
        <v>6</v>
      </c>
      <c r="F872" s="20"/>
      <c r="G872" s="22"/>
      <c r="H872" s="17">
        <f t="shared" si="13"/>
        <v>152643.72999999917</v>
      </c>
      <c r="I872" s="23" t="s">
        <v>182</v>
      </c>
    </row>
    <row r="873" spans="1:9" ht="30" x14ac:dyDescent="0.25">
      <c r="A873" s="19" t="s">
        <v>977</v>
      </c>
      <c r="B873" s="18" t="s">
        <v>978</v>
      </c>
      <c r="C873" s="21">
        <v>51</v>
      </c>
      <c r="D873" s="20">
        <v>14415.6</v>
      </c>
      <c r="E873" s="21" t="s">
        <v>6</v>
      </c>
      <c r="F873" s="20"/>
      <c r="G873" s="22"/>
      <c r="H873" s="17">
        <f t="shared" si="13"/>
        <v>167059.32999999917</v>
      </c>
      <c r="I873" s="23" t="s">
        <v>182</v>
      </c>
    </row>
    <row r="874" spans="1:9" x14ac:dyDescent="0.25">
      <c r="A874" s="19" t="s">
        <v>977</v>
      </c>
      <c r="B874" s="18" t="s">
        <v>979</v>
      </c>
      <c r="C874" s="21">
        <v>51</v>
      </c>
      <c r="D874" s="20">
        <v>4000</v>
      </c>
      <c r="E874" s="21" t="s">
        <v>5</v>
      </c>
      <c r="F874" s="20"/>
      <c r="G874" s="22"/>
      <c r="H874" s="17">
        <f t="shared" si="13"/>
        <v>171059.32999999917</v>
      </c>
      <c r="I874" s="11" t="s">
        <v>15</v>
      </c>
    </row>
    <row r="875" spans="1:9" ht="30" x14ac:dyDescent="0.25">
      <c r="A875" s="19" t="s">
        <v>977</v>
      </c>
      <c r="B875" s="18" t="s">
        <v>980</v>
      </c>
      <c r="C875" s="21">
        <v>51</v>
      </c>
      <c r="D875" s="20">
        <v>2460</v>
      </c>
      <c r="E875" s="21" t="s">
        <v>6</v>
      </c>
      <c r="F875" s="20"/>
      <c r="G875" s="22"/>
      <c r="H875" s="17">
        <f t="shared" si="13"/>
        <v>173519.32999999917</v>
      </c>
      <c r="I875" s="23" t="s">
        <v>182</v>
      </c>
    </row>
    <row r="876" spans="1:9" ht="30" x14ac:dyDescent="0.25">
      <c r="A876" s="19" t="s">
        <v>977</v>
      </c>
      <c r="B876" s="18" t="s">
        <v>981</v>
      </c>
      <c r="C876" s="21">
        <v>51</v>
      </c>
      <c r="D876" s="20">
        <v>2000</v>
      </c>
      <c r="E876" s="21" t="s">
        <v>5</v>
      </c>
      <c r="F876" s="20"/>
      <c r="G876" s="22"/>
      <c r="H876" s="17">
        <f t="shared" si="13"/>
        <v>175519.32999999917</v>
      </c>
      <c r="I876" s="11" t="s">
        <v>15</v>
      </c>
    </row>
    <row r="877" spans="1:9" x14ac:dyDescent="0.25">
      <c r="A877" s="19" t="s">
        <v>977</v>
      </c>
      <c r="B877" s="18" t="s">
        <v>982</v>
      </c>
      <c r="C877" s="21">
        <v>51</v>
      </c>
      <c r="D877" s="20">
        <v>1000</v>
      </c>
      <c r="E877" s="21" t="s">
        <v>5</v>
      </c>
      <c r="F877" s="20"/>
      <c r="G877" s="22"/>
      <c r="H877" s="17">
        <f t="shared" si="13"/>
        <v>176519.32999999917</v>
      </c>
      <c r="I877" s="11" t="s">
        <v>15</v>
      </c>
    </row>
    <row r="878" spans="1:9" x14ac:dyDescent="0.25">
      <c r="A878" s="19" t="s">
        <v>977</v>
      </c>
      <c r="B878" s="18" t="s">
        <v>10</v>
      </c>
      <c r="C878" s="21" t="s">
        <v>11</v>
      </c>
      <c r="D878" s="20"/>
      <c r="E878" s="21">
        <v>51</v>
      </c>
      <c r="F878" s="20">
        <v>64</v>
      </c>
      <c r="G878" s="22"/>
      <c r="H878" s="17">
        <f t="shared" si="13"/>
        <v>176455.32999999917</v>
      </c>
      <c r="I878" s="124" t="s">
        <v>40</v>
      </c>
    </row>
    <row r="879" spans="1:9" x14ac:dyDescent="0.25">
      <c r="A879" s="19" t="s">
        <v>977</v>
      </c>
      <c r="B879" s="18" t="s">
        <v>10</v>
      </c>
      <c r="C879" s="21" t="s">
        <v>11</v>
      </c>
      <c r="D879" s="20"/>
      <c r="E879" s="21">
        <v>51</v>
      </c>
      <c r="F879" s="20">
        <v>95</v>
      </c>
      <c r="G879" s="22"/>
      <c r="H879" s="17">
        <f t="shared" si="13"/>
        <v>176360.32999999917</v>
      </c>
      <c r="I879" s="11" t="s">
        <v>18</v>
      </c>
    </row>
    <row r="880" spans="1:9" x14ac:dyDescent="0.25">
      <c r="A880" s="19" t="s">
        <v>977</v>
      </c>
      <c r="B880" s="18" t="s">
        <v>10</v>
      </c>
      <c r="C880" s="21" t="s">
        <v>11</v>
      </c>
      <c r="D880" s="20"/>
      <c r="E880" s="21">
        <v>51</v>
      </c>
      <c r="F880" s="20">
        <v>81</v>
      </c>
      <c r="G880" s="22"/>
      <c r="H880" s="17">
        <f t="shared" si="13"/>
        <v>176279.32999999917</v>
      </c>
      <c r="I880" s="11" t="s">
        <v>19</v>
      </c>
    </row>
    <row r="881" spans="1:9" ht="30" x14ac:dyDescent="0.25">
      <c r="A881" s="19" t="s">
        <v>977</v>
      </c>
      <c r="B881" s="18" t="s">
        <v>923</v>
      </c>
      <c r="C881" s="21" t="s">
        <v>12</v>
      </c>
      <c r="D881" s="20"/>
      <c r="E881" s="21">
        <v>51</v>
      </c>
      <c r="F881" s="20">
        <v>8500</v>
      </c>
      <c r="G881" s="22"/>
      <c r="H881" s="17">
        <f t="shared" si="13"/>
        <v>167779.32999999917</v>
      </c>
      <c r="I881" s="11" t="s">
        <v>18</v>
      </c>
    </row>
    <row r="882" spans="1:9" x14ac:dyDescent="0.25">
      <c r="A882" s="19" t="s">
        <v>977</v>
      </c>
      <c r="B882" s="18" t="s">
        <v>924</v>
      </c>
      <c r="C882" s="21" t="s">
        <v>12</v>
      </c>
      <c r="D882" s="20"/>
      <c r="E882" s="21">
        <v>51</v>
      </c>
      <c r="F882" s="20">
        <v>10000</v>
      </c>
      <c r="G882" s="22"/>
      <c r="H882" s="17">
        <f t="shared" si="13"/>
        <v>157779.32999999917</v>
      </c>
      <c r="I882" s="11" t="s">
        <v>19</v>
      </c>
    </row>
    <row r="883" spans="1:9" x14ac:dyDescent="0.25">
      <c r="A883" s="19" t="s">
        <v>983</v>
      </c>
      <c r="B883" s="18" t="s">
        <v>984</v>
      </c>
      <c r="C883" s="21">
        <v>51</v>
      </c>
      <c r="D883" s="20">
        <v>3321</v>
      </c>
      <c r="E883" s="21" t="s">
        <v>6</v>
      </c>
      <c r="F883" s="20"/>
      <c r="G883" s="22"/>
      <c r="H883" s="17">
        <f t="shared" si="13"/>
        <v>161100.32999999917</v>
      </c>
      <c r="I883" s="23" t="s">
        <v>182</v>
      </c>
    </row>
    <row r="884" spans="1:9" x14ac:dyDescent="0.25">
      <c r="A884" s="19" t="s">
        <v>983</v>
      </c>
      <c r="B884" s="18" t="s">
        <v>985</v>
      </c>
      <c r="C884" s="21">
        <v>51</v>
      </c>
      <c r="D884" s="20">
        <v>2177.1</v>
      </c>
      <c r="E884" s="21" t="s">
        <v>6</v>
      </c>
      <c r="F884" s="20"/>
      <c r="G884" s="22"/>
      <c r="H884" s="17">
        <f t="shared" si="13"/>
        <v>163277.42999999918</v>
      </c>
      <c r="I884" s="23" t="s">
        <v>182</v>
      </c>
    </row>
    <row r="885" spans="1:9" x14ac:dyDescent="0.25">
      <c r="A885" s="19" t="s">
        <v>983</v>
      </c>
      <c r="B885" s="18" t="s">
        <v>986</v>
      </c>
      <c r="C885" s="21">
        <v>51</v>
      </c>
      <c r="D885" s="20">
        <v>20.5</v>
      </c>
      <c r="E885" s="21" t="s">
        <v>6</v>
      </c>
      <c r="F885" s="20"/>
      <c r="G885" s="22"/>
      <c r="H885" s="17">
        <f t="shared" si="13"/>
        <v>163297.92999999918</v>
      </c>
      <c r="I885" s="23" t="s">
        <v>182</v>
      </c>
    </row>
    <row r="886" spans="1:9" x14ac:dyDescent="0.25">
      <c r="A886" s="19" t="s">
        <v>987</v>
      </c>
      <c r="B886" s="18" t="s">
        <v>988</v>
      </c>
      <c r="C886" s="21">
        <v>51</v>
      </c>
      <c r="D886" s="20">
        <v>2000</v>
      </c>
      <c r="E886" s="21" t="s">
        <v>5</v>
      </c>
      <c r="F886" s="20"/>
      <c r="G886" s="22"/>
      <c r="H886" s="17">
        <f t="shared" si="13"/>
        <v>165297.92999999918</v>
      </c>
      <c r="I886" s="11" t="s">
        <v>15</v>
      </c>
    </row>
    <row r="887" spans="1:9" x14ac:dyDescent="0.25">
      <c r="A887" s="19" t="s">
        <v>989</v>
      </c>
      <c r="B887" s="18" t="s">
        <v>990</v>
      </c>
      <c r="C887" s="21">
        <v>51</v>
      </c>
      <c r="D887" s="20">
        <v>2000</v>
      </c>
      <c r="E887" s="21" t="s">
        <v>5</v>
      </c>
      <c r="F887" s="20"/>
      <c r="G887" s="22"/>
      <c r="H887" s="17">
        <f t="shared" si="13"/>
        <v>167297.92999999918</v>
      </c>
      <c r="I887" s="11" t="s">
        <v>15</v>
      </c>
    </row>
    <row r="888" spans="1:9" ht="30" x14ac:dyDescent="0.25">
      <c r="A888" s="19" t="s">
        <v>991</v>
      </c>
      <c r="B888" s="18" t="s">
        <v>992</v>
      </c>
      <c r="C888" s="21">
        <v>51</v>
      </c>
      <c r="D888" s="20">
        <v>15000</v>
      </c>
      <c r="E888" s="21" t="s">
        <v>5</v>
      </c>
      <c r="F888" s="20"/>
      <c r="G888" s="22"/>
      <c r="H888" s="17">
        <f t="shared" si="13"/>
        <v>182297.92999999918</v>
      </c>
      <c r="I888" s="11" t="s">
        <v>15</v>
      </c>
    </row>
    <row r="889" spans="1:9" x14ac:dyDescent="0.25">
      <c r="A889" s="19" t="s">
        <v>991</v>
      </c>
      <c r="B889" s="18" t="s">
        <v>993</v>
      </c>
      <c r="C889" s="21">
        <v>51</v>
      </c>
      <c r="D889" s="20">
        <v>799.5</v>
      </c>
      <c r="E889" s="21" t="s">
        <v>6</v>
      </c>
      <c r="F889" s="20"/>
      <c r="G889" s="22"/>
      <c r="H889" s="17">
        <f t="shared" si="13"/>
        <v>183097.42999999918</v>
      </c>
      <c r="I889" s="23" t="s">
        <v>182</v>
      </c>
    </row>
    <row r="890" spans="1:9" ht="30" x14ac:dyDescent="0.25">
      <c r="A890" s="19" t="s">
        <v>994</v>
      </c>
      <c r="B890" s="18" t="s">
        <v>995</v>
      </c>
      <c r="C890" s="21">
        <v>51</v>
      </c>
      <c r="D890" s="20">
        <v>187.5</v>
      </c>
      <c r="E890" s="21" t="s">
        <v>6</v>
      </c>
      <c r="F890" s="20"/>
      <c r="G890" s="22"/>
      <c r="H890" s="17">
        <f t="shared" si="13"/>
        <v>183284.92999999918</v>
      </c>
      <c r="I890" s="23" t="s">
        <v>182</v>
      </c>
    </row>
    <row r="891" spans="1:9" x14ac:dyDescent="0.25">
      <c r="A891" s="19" t="s">
        <v>994</v>
      </c>
      <c r="B891" s="18" t="s">
        <v>10</v>
      </c>
      <c r="C891" s="21" t="s">
        <v>11</v>
      </c>
      <c r="D891" s="20"/>
      <c r="E891" s="21">
        <v>51</v>
      </c>
      <c r="F891" s="20">
        <v>50</v>
      </c>
      <c r="G891" s="22"/>
      <c r="H891" s="17">
        <f t="shared" si="13"/>
        <v>183234.92999999918</v>
      </c>
      <c r="I891" s="11" t="s">
        <v>18</v>
      </c>
    </row>
    <row r="892" spans="1:9" x14ac:dyDescent="0.25">
      <c r="A892" s="19" t="s">
        <v>994</v>
      </c>
      <c r="B892" s="18" t="s">
        <v>10</v>
      </c>
      <c r="C892" s="21" t="s">
        <v>11</v>
      </c>
      <c r="D892" s="20"/>
      <c r="E892" s="21">
        <v>51</v>
      </c>
      <c r="F892" s="20">
        <v>50</v>
      </c>
      <c r="G892" s="22"/>
      <c r="H892" s="17">
        <f t="shared" si="13"/>
        <v>183184.92999999918</v>
      </c>
      <c r="I892" s="11" t="s">
        <v>19</v>
      </c>
    </row>
    <row r="893" spans="1:9" x14ac:dyDescent="0.25">
      <c r="A893" s="19" t="s">
        <v>996</v>
      </c>
      <c r="B893" s="18" t="s">
        <v>997</v>
      </c>
      <c r="C893" s="21">
        <v>51</v>
      </c>
      <c r="D893" s="20">
        <v>2017.2</v>
      </c>
      <c r="E893" s="21" t="s">
        <v>6</v>
      </c>
      <c r="F893" s="20"/>
      <c r="G893" s="22"/>
      <c r="H893" s="17">
        <f t="shared" si="13"/>
        <v>185202.12999999919</v>
      </c>
      <c r="I893" s="23" t="s">
        <v>182</v>
      </c>
    </row>
    <row r="894" spans="1:9" x14ac:dyDescent="0.25">
      <c r="A894" s="19" t="s">
        <v>996</v>
      </c>
      <c r="B894" s="18" t="s">
        <v>998</v>
      </c>
      <c r="C894" s="21">
        <v>51</v>
      </c>
      <c r="D894" s="20">
        <v>1000</v>
      </c>
      <c r="E894" s="21" t="s">
        <v>5</v>
      </c>
      <c r="F894" s="20"/>
      <c r="G894" s="22"/>
      <c r="H894" s="17">
        <f t="shared" si="13"/>
        <v>186202.12999999919</v>
      </c>
      <c r="I894" s="11" t="s">
        <v>15</v>
      </c>
    </row>
    <row r="895" spans="1:9" x14ac:dyDescent="0.25">
      <c r="A895" s="19" t="s">
        <v>999</v>
      </c>
      <c r="B895" s="18" t="s">
        <v>1000</v>
      </c>
      <c r="C895" s="21">
        <v>51</v>
      </c>
      <c r="D895" s="20">
        <v>2000</v>
      </c>
      <c r="E895" s="21" t="s">
        <v>5</v>
      </c>
      <c r="F895" s="20"/>
      <c r="G895" s="22"/>
      <c r="H895" s="17">
        <f t="shared" si="13"/>
        <v>188202.12999999919</v>
      </c>
      <c r="I895" s="11" t="s">
        <v>15</v>
      </c>
    </row>
    <row r="896" spans="1:9" x14ac:dyDescent="0.25">
      <c r="A896" s="19" t="s">
        <v>1001</v>
      </c>
      <c r="B896" s="18" t="s">
        <v>1002</v>
      </c>
      <c r="C896" s="21">
        <v>51</v>
      </c>
      <c r="D896" s="20">
        <v>8200</v>
      </c>
      <c r="E896" s="21" t="s">
        <v>6</v>
      </c>
      <c r="F896" s="20"/>
      <c r="G896" s="22"/>
      <c r="H896" s="17">
        <f t="shared" si="13"/>
        <v>196402.12999999919</v>
      </c>
      <c r="I896" s="23" t="s">
        <v>182</v>
      </c>
    </row>
    <row r="897" spans="1:9" x14ac:dyDescent="0.25">
      <c r="A897" s="19" t="s">
        <v>1001</v>
      </c>
      <c r="B897" s="18" t="s">
        <v>1003</v>
      </c>
      <c r="C897" s="21">
        <v>51</v>
      </c>
      <c r="D897" s="20">
        <v>1000</v>
      </c>
      <c r="E897" s="21" t="s">
        <v>5</v>
      </c>
      <c r="F897" s="20"/>
      <c r="G897" s="22"/>
      <c r="H897" s="17">
        <f t="shared" si="13"/>
        <v>197402.12999999919</v>
      </c>
      <c r="I897" s="11" t="s">
        <v>15</v>
      </c>
    </row>
    <row r="898" spans="1:9" x14ac:dyDescent="0.25">
      <c r="A898" s="19" t="s">
        <v>1001</v>
      </c>
      <c r="B898" s="18" t="s">
        <v>21</v>
      </c>
      <c r="C898" s="21" t="s">
        <v>13</v>
      </c>
      <c r="D898" s="20"/>
      <c r="E898" s="21">
        <v>51</v>
      </c>
      <c r="F898" s="20">
        <v>7500</v>
      </c>
      <c r="G898" s="22"/>
      <c r="H898" s="17">
        <f t="shared" si="13"/>
        <v>189902.12999999919</v>
      </c>
      <c r="I898" s="124" t="s">
        <v>40</v>
      </c>
    </row>
    <row r="899" spans="1:9" x14ac:dyDescent="0.25">
      <c r="A899" s="19" t="s">
        <v>1001</v>
      </c>
      <c r="B899" s="18" t="s">
        <v>21</v>
      </c>
      <c r="C899" s="21" t="s">
        <v>13</v>
      </c>
      <c r="D899" s="20"/>
      <c r="E899" s="21">
        <v>51</v>
      </c>
      <c r="F899" s="20">
        <v>9500</v>
      </c>
      <c r="G899" s="22"/>
      <c r="H899" s="17">
        <f t="shared" si="13"/>
        <v>180402.12999999919</v>
      </c>
      <c r="I899" s="124" t="s">
        <v>19</v>
      </c>
    </row>
    <row r="900" spans="1:9" x14ac:dyDescent="0.25">
      <c r="A900" s="19" t="s">
        <v>1001</v>
      </c>
      <c r="B900" s="18" t="s">
        <v>21</v>
      </c>
      <c r="C900" s="21" t="s">
        <v>13</v>
      </c>
      <c r="D900" s="20"/>
      <c r="E900" s="21">
        <v>51</v>
      </c>
      <c r="F900" s="20">
        <v>8000</v>
      </c>
      <c r="G900" s="22"/>
      <c r="H900" s="17">
        <f t="shared" ref="H900:H950" si="14">H899+D900-F900</f>
        <v>172402.12999999919</v>
      </c>
      <c r="I900" s="124" t="s">
        <v>18</v>
      </c>
    </row>
    <row r="901" spans="1:9" x14ac:dyDescent="0.25">
      <c r="A901" s="19" t="s">
        <v>1004</v>
      </c>
      <c r="B901" s="18" t="s">
        <v>1005</v>
      </c>
      <c r="C901" s="21">
        <v>51</v>
      </c>
      <c r="D901" s="20">
        <v>1000</v>
      </c>
      <c r="E901" s="21" t="s">
        <v>5</v>
      </c>
      <c r="F901" s="20"/>
      <c r="G901" s="22"/>
      <c r="H901" s="17">
        <f t="shared" si="14"/>
        <v>173402.12999999919</v>
      </c>
      <c r="I901" s="11" t="s">
        <v>15</v>
      </c>
    </row>
    <row r="902" spans="1:9" x14ac:dyDescent="0.25">
      <c r="A902" s="19" t="s">
        <v>1006</v>
      </c>
      <c r="B902" s="18" t="s">
        <v>1007</v>
      </c>
      <c r="C902" s="21">
        <v>51</v>
      </c>
      <c r="D902" s="20">
        <v>4000</v>
      </c>
      <c r="E902" s="21" t="s">
        <v>5</v>
      </c>
      <c r="F902" s="20"/>
      <c r="G902" s="22"/>
      <c r="H902" s="17">
        <f t="shared" si="14"/>
        <v>177402.12999999919</v>
      </c>
      <c r="I902" s="11" t="s">
        <v>15</v>
      </c>
    </row>
    <row r="903" spans="1:9" ht="30" x14ac:dyDescent="0.25">
      <c r="A903" s="19" t="s">
        <v>1006</v>
      </c>
      <c r="B903" s="18" t="s">
        <v>1008</v>
      </c>
      <c r="C903" s="21">
        <v>51</v>
      </c>
      <c r="D903" s="20">
        <v>2226.1</v>
      </c>
      <c r="E903" s="21" t="s">
        <v>6</v>
      </c>
      <c r="F903" s="20"/>
      <c r="G903" s="22"/>
      <c r="H903" s="17">
        <f t="shared" si="14"/>
        <v>179628.2299999992</v>
      </c>
      <c r="I903" s="23" t="s">
        <v>182</v>
      </c>
    </row>
    <row r="904" spans="1:9" x14ac:dyDescent="0.25">
      <c r="A904" s="19" t="s">
        <v>1006</v>
      </c>
      <c r="B904" s="18" t="s">
        <v>1009</v>
      </c>
      <c r="C904" s="21">
        <v>51</v>
      </c>
      <c r="D904" s="20">
        <v>500</v>
      </c>
      <c r="E904" s="21" t="s">
        <v>5</v>
      </c>
      <c r="F904" s="20"/>
      <c r="G904" s="22"/>
      <c r="H904" s="17">
        <f t="shared" si="14"/>
        <v>180128.2299999992</v>
      </c>
      <c r="I904" s="11" t="s">
        <v>15</v>
      </c>
    </row>
    <row r="905" spans="1:9" ht="30" x14ac:dyDescent="0.25">
      <c r="A905" s="19" t="s">
        <v>1006</v>
      </c>
      <c r="B905" s="18" t="s">
        <v>1010</v>
      </c>
      <c r="C905" s="21">
        <v>51</v>
      </c>
      <c r="D905" s="20">
        <v>128</v>
      </c>
      <c r="E905" s="21" t="s">
        <v>6</v>
      </c>
      <c r="F905" s="20"/>
      <c r="G905" s="22"/>
      <c r="H905" s="17">
        <f t="shared" si="14"/>
        <v>180256.2299999992</v>
      </c>
      <c r="I905" s="23" t="s">
        <v>182</v>
      </c>
    </row>
    <row r="906" spans="1:9" ht="30" x14ac:dyDescent="0.25">
      <c r="A906" s="19" t="s">
        <v>1011</v>
      </c>
      <c r="B906" s="18" t="s">
        <v>1012</v>
      </c>
      <c r="C906" s="21">
        <v>51</v>
      </c>
      <c r="D906" s="20">
        <v>4000</v>
      </c>
      <c r="E906" s="21" t="s">
        <v>5</v>
      </c>
      <c r="F906" s="20"/>
      <c r="G906" s="22"/>
      <c r="H906" s="17">
        <f t="shared" si="14"/>
        <v>184256.2299999992</v>
      </c>
      <c r="I906" s="11" t="s">
        <v>15</v>
      </c>
    </row>
    <row r="907" spans="1:9" x14ac:dyDescent="0.25">
      <c r="A907" s="19" t="s">
        <v>1011</v>
      </c>
      <c r="B907" s="18" t="s">
        <v>1013</v>
      </c>
      <c r="C907" s="21">
        <v>51</v>
      </c>
      <c r="D907" s="20">
        <v>1000</v>
      </c>
      <c r="E907" s="21" t="s">
        <v>5</v>
      </c>
      <c r="F907" s="20"/>
      <c r="G907" s="22"/>
      <c r="H907" s="17">
        <f t="shared" si="14"/>
        <v>185256.2299999992</v>
      </c>
      <c r="I907" s="11" t="s">
        <v>15</v>
      </c>
    </row>
    <row r="908" spans="1:9" ht="30" x14ac:dyDescent="0.25">
      <c r="A908" s="19" t="s">
        <v>1011</v>
      </c>
      <c r="B908" s="18" t="s">
        <v>1014</v>
      </c>
      <c r="C908" s="21" t="s">
        <v>12</v>
      </c>
      <c r="D908" s="20"/>
      <c r="E908" s="21">
        <v>51</v>
      </c>
      <c r="F908" s="20">
        <v>8500</v>
      </c>
      <c r="G908" s="22"/>
      <c r="H908" s="17">
        <f t="shared" si="14"/>
        <v>176756.2299999992</v>
      </c>
      <c r="I908" s="11" t="s">
        <v>18</v>
      </c>
    </row>
    <row r="909" spans="1:9" x14ac:dyDescent="0.25">
      <c r="A909" s="19" t="s">
        <v>1011</v>
      </c>
      <c r="B909" s="18" t="s">
        <v>1015</v>
      </c>
      <c r="C909" s="21" t="s">
        <v>12</v>
      </c>
      <c r="D909" s="20"/>
      <c r="E909" s="21">
        <v>51</v>
      </c>
      <c r="F909" s="20">
        <v>10000</v>
      </c>
      <c r="G909" s="22"/>
      <c r="H909" s="17">
        <f t="shared" si="14"/>
        <v>166756.2299999992</v>
      </c>
      <c r="I909" s="11" t="s">
        <v>19</v>
      </c>
    </row>
    <row r="910" spans="1:9" ht="30" x14ac:dyDescent="0.25">
      <c r="A910" s="19" t="s">
        <v>1016</v>
      </c>
      <c r="B910" s="18" t="s">
        <v>1017</v>
      </c>
      <c r="C910" s="21">
        <v>51</v>
      </c>
      <c r="D910" s="20">
        <v>15382.5</v>
      </c>
      <c r="E910" s="21" t="s">
        <v>6</v>
      </c>
      <c r="F910" s="20"/>
      <c r="G910" s="22"/>
      <c r="H910" s="17">
        <f t="shared" si="14"/>
        <v>182138.7299999992</v>
      </c>
      <c r="I910" s="23" t="s">
        <v>182</v>
      </c>
    </row>
    <row r="911" spans="1:9" ht="30" x14ac:dyDescent="0.25">
      <c r="A911" s="19" t="s">
        <v>1018</v>
      </c>
      <c r="B911" s="18" t="s">
        <v>1019</v>
      </c>
      <c r="C911" s="21">
        <v>51</v>
      </c>
      <c r="D911" s="20">
        <v>4000</v>
      </c>
      <c r="E911" s="21" t="s">
        <v>5</v>
      </c>
      <c r="F911" s="20"/>
      <c r="G911" s="22"/>
      <c r="H911" s="17">
        <f t="shared" si="14"/>
        <v>186138.7299999992</v>
      </c>
      <c r="I911" s="11" t="s">
        <v>15</v>
      </c>
    </row>
    <row r="912" spans="1:9" x14ac:dyDescent="0.25">
      <c r="A912" s="19" t="s">
        <v>1018</v>
      </c>
      <c r="B912" s="18" t="s">
        <v>1020</v>
      </c>
      <c r="C912" s="21">
        <v>51</v>
      </c>
      <c r="D912" s="20">
        <v>1000</v>
      </c>
      <c r="E912" s="21" t="s">
        <v>5</v>
      </c>
      <c r="F912" s="20"/>
      <c r="G912" s="22"/>
      <c r="H912" s="17">
        <f t="shared" si="14"/>
        <v>187138.7299999992</v>
      </c>
      <c r="I912" s="11" t="s">
        <v>15</v>
      </c>
    </row>
    <row r="913" spans="1:9" x14ac:dyDescent="0.25">
      <c r="A913" s="19" t="s">
        <v>1021</v>
      </c>
      <c r="B913" s="18" t="s">
        <v>1022</v>
      </c>
      <c r="C913" s="21">
        <v>51</v>
      </c>
      <c r="D913" s="20">
        <v>2000</v>
      </c>
      <c r="E913" s="21" t="s">
        <v>5</v>
      </c>
      <c r="F913" s="20"/>
      <c r="G913" s="22"/>
      <c r="H913" s="17">
        <f t="shared" si="14"/>
        <v>189138.7299999992</v>
      </c>
      <c r="I913" s="11" t="s">
        <v>15</v>
      </c>
    </row>
    <row r="914" spans="1:9" ht="30" x14ac:dyDescent="0.25">
      <c r="A914" s="19" t="s">
        <v>1021</v>
      </c>
      <c r="B914" s="18" t="s">
        <v>1023</v>
      </c>
      <c r="C914" s="21">
        <v>51</v>
      </c>
      <c r="D914" s="20">
        <v>1000</v>
      </c>
      <c r="E914" s="21" t="s">
        <v>5</v>
      </c>
      <c r="F914" s="20"/>
      <c r="G914" s="22"/>
      <c r="H914" s="17">
        <f t="shared" si="14"/>
        <v>190138.7299999992</v>
      </c>
      <c r="I914" s="11" t="s">
        <v>15</v>
      </c>
    </row>
    <row r="915" spans="1:9" x14ac:dyDescent="0.25">
      <c r="A915" s="19" t="s">
        <v>1024</v>
      </c>
      <c r="B915" s="18" t="s">
        <v>1025</v>
      </c>
      <c r="C915" s="21">
        <v>51</v>
      </c>
      <c r="D915" s="20">
        <v>400</v>
      </c>
      <c r="E915" s="21" t="s">
        <v>6</v>
      </c>
      <c r="F915" s="20"/>
      <c r="G915" s="22"/>
      <c r="H915" s="17">
        <f t="shared" si="14"/>
        <v>190538.7299999992</v>
      </c>
      <c r="I915" s="23" t="s">
        <v>182</v>
      </c>
    </row>
    <row r="916" spans="1:9" ht="30" x14ac:dyDescent="0.25">
      <c r="A916" s="19" t="s">
        <v>1026</v>
      </c>
      <c r="B916" s="18" t="s">
        <v>1027</v>
      </c>
      <c r="C916" s="21">
        <v>51</v>
      </c>
      <c r="D916" s="20">
        <v>8200</v>
      </c>
      <c r="E916" s="21" t="s">
        <v>6</v>
      </c>
      <c r="F916" s="20"/>
      <c r="G916" s="22"/>
      <c r="H916" s="17">
        <f t="shared" si="14"/>
        <v>198738.7299999992</v>
      </c>
      <c r="I916" s="23" t="s">
        <v>182</v>
      </c>
    </row>
    <row r="917" spans="1:9" ht="45" x14ac:dyDescent="0.25">
      <c r="A917" s="19" t="s">
        <v>1026</v>
      </c>
      <c r="B917" s="18" t="s">
        <v>1028</v>
      </c>
      <c r="C917" s="21">
        <v>51</v>
      </c>
      <c r="D917" s="20">
        <v>3633.75</v>
      </c>
      <c r="E917" s="21" t="s">
        <v>6</v>
      </c>
      <c r="F917" s="20"/>
      <c r="G917" s="22"/>
      <c r="H917" s="17">
        <f t="shared" si="14"/>
        <v>202372.4799999992</v>
      </c>
      <c r="I917" s="23" t="s">
        <v>182</v>
      </c>
    </row>
    <row r="918" spans="1:9" ht="30" x14ac:dyDescent="0.25">
      <c r="A918" s="19" t="s">
        <v>1026</v>
      </c>
      <c r="B918" s="18" t="s">
        <v>1029</v>
      </c>
      <c r="C918" s="21">
        <v>60</v>
      </c>
      <c r="D918" s="20"/>
      <c r="E918" s="21">
        <v>51</v>
      </c>
      <c r="F918" s="20">
        <v>28500</v>
      </c>
      <c r="G918" s="22"/>
      <c r="H918" s="17">
        <f t="shared" si="14"/>
        <v>173872.4799999992</v>
      </c>
      <c r="I918" s="11" t="s">
        <v>22</v>
      </c>
    </row>
    <row r="919" spans="1:9" ht="30" x14ac:dyDescent="0.25">
      <c r="A919" s="19" t="s">
        <v>1026</v>
      </c>
      <c r="B919" s="18" t="s">
        <v>1030</v>
      </c>
      <c r="C919" s="21">
        <v>60</v>
      </c>
      <c r="D919" s="20"/>
      <c r="E919" s="21">
        <v>51</v>
      </c>
      <c r="F919" s="20">
        <v>100000</v>
      </c>
      <c r="G919" s="22"/>
      <c r="H919" s="17">
        <f t="shared" si="14"/>
        <v>73872.479999999196</v>
      </c>
      <c r="I919" s="11" t="s">
        <v>23</v>
      </c>
    </row>
    <row r="920" spans="1:9" x14ac:dyDescent="0.25">
      <c r="A920" s="19" t="s">
        <v>1031</v>
      </c>
      <c r="B920" s="18" t="s">
        <v>1032</v>
      </c>
      <c r="C920" s="21">
        <v>51</v>
      </c>
      <c r="D920" s="20">
        <v>4000</v>
      </c>
      <c r="E920" s="21" t="s">
        <v>5</v>
      </c>
      <c r="F920" s="20"/>
      <c r="G920" s="22"/>
      <c r="H920" s="17">
        <f t="shared" si="14"/>
        <v>77872.479999999196</v>
      </c>
      <c r="I920" s="11" t="s">
        <v>15</v>
      </c>
    </row>
    <row r="921" spans="1:9" ht="30" x14ac:dyDescent="0.25">
      <c r="A921" s="19" t="s">
        <v>1031</v>
      </c>
      <c r="B921" s="18" t="s">
        <v>1033</v>
      </c>
      <c r="C921" s="21">
        <v>51</v>
      </c>
      <c r="D921" s="20">
        <v>984</v>
      </c>
      <c r="E921" s="21" t="s">
        <v>6</v>
      </c>
      <c r="F921" s="20"/>
      <c r="G921" s="22"/>
      <c r="H921" s="17">
        <f t="shared" si="14"/>
        <v>78856.479999999196</v>
      </c>
      <c r="I921" s="23" t="s">
        <v>182</v>
      </c>
    </row>
    <row r="922" spans="1:9" x14ac:dyDescent="0.25">
      <c r="A922" s="19" t="s">
        <v>1034</v>
      </c>
      <c r="B922" s="18" t="s">
        <v>1035</v>
      </c>
      <c r="C922" s="21">
        <v>51</v>
      </c>
      <c r="D922" s="20">
        <v>1000</v>
      </c>
      <c r="E922" s="21" t="s">
        <v>5</v>
      </c>
      <c r="F922" s="20"/>
      <c r="G922" s="22"/>
      <c r="H922" s="17">
        <f t="shared" si="14"/>
        <v>79856.479999999196</v>
      </c>
      <c r="I922" s="11" t="s">
        <v>15</v>
      </c>
    </row>
    <row r="923" spans="1:9" x14ac:dyDescent="0.25">
      <c r="A923" s="19" t="s">
        <v>1036</v>
      </c>
      <c r="B923" s="18" t="s">
        <v>1037</v>
      </c>
      <c r="C923" s="21">
        <v>51</v>
      </c>
      <c r="D923" s="20">
        <v>8200</v>
      </c>
      <c r="E923" s="21" t="s">
        <v>6</v>
      </c>
      <c r="F923" s="20"/>
      <c r="G923" s="22"/>
      <c r="H923" s="17">
        <f t="shared" si="14"/>
        <v>88056.479999999196</v>
      </c>
      <c r="I923" s="23" t="s">
        <v>182</v>
      </c>
    </row>
    <row r="924" spans="1:9" ht="30" x14ac:dyDescent="0.25">
      <c r="A924" s="19" t="s">
        <v>1036</v>
      </c>
      <c r="B924" s="18" t="s">
        <v>1038</v>
      </c>
      <c r="C924" s="21">
        <v>51</v>
      </c>
      <c r="D924" s="20">
        <v>3087.3</v>
      </c>
      <c r="E924" s="21" t="s">
        <v>6</v>
      </c>
      <c r="F924" s="20"/>
      <c r="G924" s="22"/>
      <c r="H924" s="17">
        <f t="shared" si="14"/>
        <v>91143.779999999198</v>
      </c>
      <c r="I924" s="23" t="s">
        <v>182</v>
      </c>
    </row>
    <row r="925" spans="1:9" ht="30" x14ac:dyDescent="0.25">
      <c r="A925" s="19" t="s">
        <v>1036</v>
      </c>
      <c r="B925" s="18" t="s">
        <v>1039</v>
      </c>
      <c r="C925" s="21">
        <v>51</v>
      </c>
      <c r="D925" s="20">
        <v>2234.4</v>
      </c>
      <c r="E925" s="21" t="s">
        <v>6</v>
      </c>
      <c r="F925" s="20"/>
      <c r="G925" s="22"/>
      <c r="H925" s="17">
        <f t="shared" si="14"/>
        <v>93378.179999999193</v>
      </c>
      <c r="I925" s="23" t="s">
        <v>182</v>
      </c>
    </row>
    <row r="926" spans="1:9" ht="30" x14ac:dyDescent="0.25">
      <c r="A926" s="19" t="s">
        <v>1036</v>
      </c>
      <c r="B926" s="18" t="s">
        <v>1040</v>
      </c>
      <c r="C926" s="21">
        <v>51</v>
      </c>
      <c r="D926" s="20">
        <v>1000</v>
      </c>
      <c r="E926" s="21" t="s">
        <v>5</v>
      </c>
      <c r="F926" s="20"/>
      <c r="G926" s="22"/>
      <c r="H926" s="17">
        <f t="shared" si="14"/>
        <v>94378.179999999193</v>
      </c>
      <c r="I926" s="11" t="s">
        <v>15</v>
      </c>
    </row>
    <row r="927" spans="1:9" x14ac:dyDescent="0.25">
      <c r="A927" s="19" t="s">
        <v>1036</v>
      </c>
      <c r="B927" s="18" t="s">
        <v>10</v>
      </c>
      <c r="C927" s="21" t="s">
        <v>11</v>
      </c>
      <c r="D927" s="20"/>
      <c r="E927" s="21">
        <v>51</v>
      </c>
      <c r="F927" s="20">
        <v>40</v>
      </c>
      <c r="G927" s="22"/>
      <c r="H927" s="17">
        <f t="shared" si="14"/>
        <v>94338.179999999193</v>
      </c>
      <c r="I927" s="11" t="s">
        <v>18</v>
      </c>
    </row>
    <row r="928" spans="1:9" x14ac:dyDescent="0.25">
      <c r="A928" s="19" t="s">
        <v>1036</v>
      </c>
      <c r="B928" s="18" t="s">
        <v>10</v>
      </c>
      <c r="C928" s="21" t="s">
        <v>11</v>
      </c>
      <c r="D928" s="20"/>
      <c r="E928" s="21">
        <v>51</v>
      </c>
      <c r="F928" s="20">
        <v>46</v>
      </c>
      <c r="G928" s="22"/>
      <c r="H928" s="17">
        <f t="shared" si="14"/>
        <v>94292.179999999193</v>
      </c>
      <c r="I928" s="11" t="s">
        <v>19</v>
      </c>
    </row>
    <row r="929" spans="1:9" ht="30" x14ac:dyDescent="0.25">
      <c r="A929" s="19" t="s">
        <v>1036</v>
      </c>
      <c r="B929" s="18" t="s">
        <v>1014</v>
      </c>
      <c r="C929" s="21" t="s">
        <v>12</v>
      </c>
      <c r="D929" s="20"/>
      <c r="E929" s="21">
        <v>51</v>
      </c>
      <c r="F929" s="20">
        <v>8497</v>
      </c>
      <c r="G929" s="22"/>
      <c r="H929" s="17">
        <f t="shared" si="14"/>
        <v>85795.179999999193</v>
      </c>
      <c r="I929" s="11" t="s">
        <v>18</v>
      </c>
    </row>
    <row r="930" spans="1:9" x14ac:dyDescent="0.25">
      <c r="A930" s="19" t="s">
        <v>1036</v>
      </c>
      <c r="B930" s="18" t="s">
        <v>1015</v>
      </c>
      <c r="C930" s="21" t="s">
        <v>12</v>
      </c>
      <c r="D930" s="20"/>
      <c r="E930" s="21">
        <v>51</v>
      </c>
      <c r="F930" s="20">
        <v>9998</v>
      </c>
      <c r="G930" s="22"/>
      <c r="H930" s="17">
        <f t="shared" si="14"/>
        <v>75797.179999999193</v>
      </c>
      <c r="I930" s="11" t="s">
        <v>19</v>
      </c>
    </row>
    <row r="931" spans="1:9" ht="30" x14ac:dyDescent="0.25">
      <c r="A931" s="19" t="s">
        <v>1041</v>
      </c>
      <c r="B931" s="18" t="s">
        <v>1042</v>
      </c>
      <c r="C931" s="21">
        <v>51</v>
      </c>
      <c r="D931" s="20">
        <v>2050</v>
      </c>
      <c r="E931" s="21" t="s">
        <v>6</v>
      </c>
      <c r="F931" s="20"/>
      <c r="G931" s="22"/>
      <c r="H931" s="17">
        <f t="shared" si="14"/>
        <v>77847.179999999193</v>
      </c>
      <c r="I931" s="23" t="s">
        <v>182</v>
      </c>
    </row>
    <row r="932" spans="1:9" ht="45" x14ac:dyDescent="0.25">
      <c r="A932" s="19" t="s">
        <v>1043</v>
      </c>
      <c r="B932" s="18" t="s">
        <v>1044</v>
      </c>
      <c r="C932" s="21">
        <v>51</v>
      </c>
      <c r="D932" s="20">
        <v>20000</v>
      </c>
      <c r="E932" s="21" t="s">
        <v>5</v>
      </c>
      <c r="F932" s="20"/>
      <c r="G932" s="22"/>
      <c r="H932" s="17">
        <f t="shared" si="14"/>
        <v>97847.179999999193</v>
      </c>
      <c r="I932" s="11" t="s">
        <v>15</v>
      </c>
    </row>
    <row r="933" spans="1:9" ht="45" x14ac:dyDescent="0.25">
      <c r="A933" s="19" t="s">
        <v>1045</v>
      </c>
      <c r="B933" s="18" t="s">
        <v>1046</v>
      </c>
      <c r="C933" s="21">
        <v>51</v>
      </c>
      <c r="D933" s="20">
        <v>1640</v>
      </c>
      <c r="E933" s="21" t="s">
        <v>6</v>
      </c>
      <c r="F933" s="20"/>
      <c r="G933" s="22"/>
      <c r="H933" s="17">
        <f t="shared" si="14"/>
        <v>99487.179999999193</v>
      </c>
      <c r="I933" s="23" t="s">
        <v>182</v>
      </c>
    </row>
    <row r="934" spans="1:9" ht="30" x14ac:dyDescent="0.25">
      <c r="A934" s="19" t="s">
        <v>1047</v>
      </c>
      <c r="B934" s="18" t="s">
        <v>1048</v>
      </c>
      <c r="C934" s="21">
        <v>51</v>
      </c>
      <c r="D934" s="20">
        <v>1307.9000000000001</v>
      </c>
      <c r="E934" s="21" t="s">
        <v>6</v>
      </c>
      <c r="F934" s="20"/>
      <c r="G934" s="22"/>
      <c r="H934" s="17">
        <f t="shared" si="14"/>
        <v>100795.07999999919</v>
      </c>
      <c r="I934" s="23" t="s">
        <v>182</v>
      </c>
    </row>
    <row r="935" spans="1:9" x14ac:dyDescent="0.25">
      <c r="A935" s="19" t="s">
        <v>1047</v>
      </c>
      <c r="B935" s="18" t="s">
        <v>1049</v>
      </c>
      <c r="C935" s="21">
        <v>51</v>
      </c>
      <c r="D935" s="20">
        <v>1000</v>
      </c>
      <c r="E935" s="21" t="s">
        <v>5</v>
      </c>
      <c r="F935" s="20"/>
      <c r="G935" s="22"/>
      <c r="H935" s="17">
        <f t="shared" si="14"/>
        <v>101795.07999999919</v>
      </c>
      <c r="I935" s="11" t="s">
        <v>15</v>
      </c>
    </row>
    <row r="936" spans="1:9" x14ac:dyDescent="0.25">
      <c r="A936" s="19" t="s">
        <v>1050</v>
      </c>
      <c r="B936" s="18" t="s">
        <v>1051</v>
      </c>
      <c r="C936" s="21">
        <v>51</v>
      </c>
      <c r="D936" s="20">
        <v>1000</v>
      </c>
      <c r="E936" s="21" t="s">
        <v>5</v>
      </c>
      <c r="F936" s="20"/>
      <c r="G936" s="22"/>
      <c r="H936" s="17">
        <f t="shared" si="14"/>
        <v>102795.07999999919</v>
      </c>
      <c r="I936" s="11" t="s">
        <v>15</v>
      </c>
    </row>
    <row r="937" spans="1:9" x14ac:dyDescent="0.25">
      <c r="A937" s="19" t="s">
        <v>1050</v>
      </c>
      <c r="B937" s="18" t="s">
        <v>1052</v>
      </c>
      <c r="C937" s="21">
        <v>51</v>
      </c>
      <c r="D937" s="20">
        <v>1000</v>
      </c>
      <c r="E937" s="21" t="s">
        <v>5</v>
      </c>
      <c r="F937" s="20"/>
      <c r="G937" s="22"/>
      <c r="H937" s="17">
        <f t="shared" si="14"/>
        <v>103795.07999999919</v>
      </c>
      <c r="I937" s="11" t="s">
        <v>15</v>
      </c>
    </row>
    <row r="938" spans="1:9" x14ac:dyDescent="0.25">
      <c r="A938" s="19" t="s">
        <v>1053</v>
      </c>
      <c r="B938" s="18" t="s">
        <v>1054</v>
      </c>
      <c r="C938" s="21">
        <v>51</v>
      </c>
      <c r="D938" s="20">
        <v>8651</v>
      </c>
      <c r="E938" s="21" t="s">
        <v>6</v>
      </c>
      <c r="F938" s="20"/>
      <c r="G938" s="22"/>
      <c r="H938" s="17">
        <f t="shared" si="14"/>
        <v>112446.07999999919</v>
      </c>
      <c r="I938" s="23" t="s">
        <v>182</v>
      </c>
    </row>
    <row r="939" spans="1:9" x14ac:dyDescent="0.25">
      <c r="A939" s="19" t="s">
        <v>1053</v>
      </c>
      <c r="B939" s="18" t="s">
        <v>1055</v>
      </c>
      <c r="C939" s="21">
        <v>51</v>
      </c>
      <c r="D939" s="20">
        <v>4000</v>
      </c>
      <c r="E939" s="21" t="s">
        <v>5</v>
      </c>
      <c r="F939" s="20"/>
      <c r="G939" s="22"/>
      <c r="H939" s="17">
        <f t="shared" si="14"/>
        <v>116446.07999999919</v>
      </c>
      <c r="I939" s="11" t="s">
        <v>15</v>
      </c>
    </row>
    <row r="940" spans="1:9" ht="30" x14ac:dyDescent="0.25">
      <c r="A940" s="19" t="s">
        <v>1053</v>
      </c>
      <c r="B940" s="18" t="s">
        <v>53</v>
      </c>
      <c r="C940" s="21">
        <v>51</v>
      </c>
      <c r="D940" s="20">
        <v>1000</v>
      </c>
      <c r="E940" s="21" t="s">
        <v>5</v>
      </c>
      <c r="F940" s="20"/>
      <c r="G940" s="22"/>
      <c r="H940" s="17">
        <f t="shared" si="14"/>
        <v>117446.07999999919</v>
      </c>
      <c r="I940" s="11" t="s">
        <v>15</v>
      </c>
    </row>
    <row r="941" spans="1:9" x14ac:dyDescent="0.25">
      <c r="A941" s="19" t="s">
        <v>1053</v>
      </c>
      <c r="B941" s="18" t="s">
        <v>21</v>
      </c>
      <c r="C941" s="21" t="s">
        <v>13</v>
      </c>
      <c r="D941" s="20"/>
      <c r="E941" s="21">
        <v>51</v>
      </c>
      <c r="F941" s="20">
        <v>8405</v>
      </c>
      <c r="G941" s="22"/>
      <c r="H941" s="17">
        <f t="shared" si="14"/>
        <v>109041.07999999919</v>
      </c>
      <c r="I941" s="11" t="s">
        <v>18</v>
      </c>
    </row>
    <row r="942" spans="1:9" x14ac:dyDescent="0.25">
      <c r="A942" s="19" t="s">
        <v>1053</v>
      </c>
      <c r="B942" s="18" t="s">
        <v>21</v>
      </c>
      <c r="C942" s="21" t="s">
        <v>13</v>
      </c>
      <c r="D942" s="20"/>
      <c r="E942" s="21">
        <v>51</v>
      </c>
      <c r="F942" s="20">
        <v>9895</v>
      </c>
      <c r="G942" s="22"/>
      <c r="H942" s="17">
        <f t="shared" si="14"/>
        <v>99146.079999999187</v>
      </c>
      <c r="I942" s="11" t="s">
        <v>19</v>
      </c>
    </row>
    <row r="943" spans="1:9" ht="30" x14ac:dyDescent="0.25">
      <c r="A943" s="19" t="s">
        <v>1056</v>
      </c>
      <c r="B943" s="18" t="s">
        <v>1057</v>
      </c>
      <c r="C943" s="21">
        <v>51</v>
      </c>
      <c r="D943" s="20">
        <v>1000</v>
      </c>
      <c r="E943" s="21" t="s">
        <v>5</v>
      </c>
      <c r="F943" s="20"/>
      <c r="G943" s="22"/>
      <c r="H943" s="17">
        <f t="shared" si="14"/>
        <v>100146.07999999919</v>
      </c>
      <c r="I943" s="11" t="s">
        <v>15</v>
      </c>
    </row>
    <row r="944" spans="1:9" ht="45" x14ac:dyDescent="0.25">
      <c r="A944" s="19" t="s">
        <v>1058</v>
      </c>
      <c r="B944" s="18" t="s">
        <v>1059</v>
      </c>
      <c r="C944" s="21">
        <v>51</v>
      </c>
      <c r="D944" s="20">
        <v>16657.5</v>
      </c>
      <c r="E944" s="21" t="s">
        <v>5</v>
      </c>
      <c r="F944" s="20"/>
      <c r="G944" s="22"/>
      <c r="H944" s="17">
        <f t="shared" si="14"/>
        <v>116803.57999999919</v>
      </c>
      <c r="I944" s="11" t="s">
        <v>15</v>
      </c>
    </row>
    <row r="945" spans="1:9" ht="45" x14ac:dyDescent="0.25">
      <c r="A945" s="19" t="s">
        <v>1060</v>
      </c>
      <c r="B945" s="18" t="s">
        <v>1061</v>
      </c>
      <c r="C945" s="21">
        <v>51</v>
      </c>
      <c r="D945" s="20">
        <v>4623.75</v>
      </c>
      <c r="E945" s="21" t="s">
        <v>6</v>
      </c>
      <c r="F945" s="20"/>
      <c r="G945" s="22"/>
      <c r="H945" s="17">
        <f t="shared" si="14"/>
        <v>121427.32999999919</v>
      </c>
      <c r="I945" s="23" t="s">
        <v>182</v>
      </c>
    </row>
    <row r="946" spans="1:9" x14ac:dyDescent="0.25">
      <c r="A946" s="19" t="s">
        <v>1060</v>
      </c>
      <c r="B946" s="18" t="s">
        <v>21</v>
      </c>
      <c r="C946" s="21" t="s">
        <v>13</v>
      </c>
      <c r="D946" s="20"/>
      <c r="E946" s="21">
        <v>51</v>
      </c>
      <c r="F946" s="20">
        <v>1300</v>
      </c>
      <c r="G946" s="22"/>
      <c r="H946" s="17">
        <f t="shared" si="14"/>
        <v>120127.32999999919</v>
      </c>
      <c r="I946" s="11" t="s">
        <v>18</v>
      </c>
    </row>
    <row r="947" spans="1:9" x14ac:dyDescent="0.25">
      <c r="A947" s="19" t="s">
        <v>1060</v>
      </c>
      <c r="B947" s="18" t="s">
        <v>21</v>
      </c>
      <c r="C947" s="21" t="s">
        <v>13</v>
      </c>
      <c r="D947" s="20"/>
      <c r="E947" s="21">
        <v>51</v>
      </c>
      <c r="F947" s="20">
        <v>1500</v>
      </c>
      <c r="G947" s="22"/>
      <c r="H947" s="17">
        <f t="shared" si="14"/>
        <v>118627.32999999919</v>
      </c>
      <c r="I947" s="11" t="s">
        <v>19</v>
      </c>
    </row>
    <row r="948" spans="1:9" ht="30" x14ac:dyDescent="0.25">
      <c r="A948" s="19" t="s">
        <v>1060</v>
      </c>
      <c r="B948" s="18" t="s">
        <v>1014</v>
      </c>
      <c r="C948" s="21" t="s">
        <v>12</v>
      </c>
      <c r="D948" s="20"/>
      <c r="E948" s="21">
        <v>51</v>
      </c>
      <c r="F948" s="20">
        <v>8500</v>
      </c>
      <c r="G948" s="22"/>
      <c r="H948" s="17">
        <f t="shared" si="14"/>
        <v>110127.32999999919</v>
      </c>
      <c r="I948" s="11" t="s">
        <v>18</v>
      </c>
    </row>
    <row r="949" spans="1:9" x14ac:dyDescent="0.25">
      <c r="A949" s="19" t="s">
        <v>1060</v>
      </c>
      <c r="B949" s="18" t="s">
        <v>1062</v>
      </c>
      <c r="C949" s="21" t="s">
        <v>12</v>
      </c>
      <c r="D949" s="20"/>
      <c r="E949" s="21">
        <v>51</v>
      </c>
      <c r="F949" s="20">
        <v>10000</v>
      </c>
      <c r="G949" s="22"/>
      <c r="H949" s="17">
        <f t="shared" si="14"/>
        <v>100127.32999999919</v>
      </c>
      <c r="I949" s="11" t="s">
        <v>19</v>
      </c>
    </row>
    <row r="950" spans="1:9" ht="30" x14ac:dyDescent="0.25">
      <c r="A950" s="19" t="s">
        <v>1063</v>
      </c>
      <c r="B950" s="18" t="s">
        <v>1064</v>
      </c>
      <c r="C950" s="21">
        <v>51</v>
      </c>
      <c r="D950" s="20">
        <v>4000</v>
      </c>
      <c r="E950" s="21" t="s">
        <v>5</v>
      </c>
      <c r="F950" s="20"/>
      <c r="G950" s="22"/>
      <c r="H950" s="17">
        <f t="shared" si="14"/>
        <v>104127.32999999919</v>
      </c>
      <c r="I950" s="11" t="s">
        <v>15</v>
      </c>
    </row>
    <row r="951" spans="1:9" x14ac:dyDescent="0.25">
      <c r="A951" s="125"/>
      <c r="B951" s="126" t="s">
        <v>1065</v>
      </c>
      <c r="C951" s="127"/>
      <c r="D951" s="128">
        <f>SUM(D4:D950)</f>
        <v>4772936.2899999982</v>
      </c>
      <c r="E951" s="127"/>
      <c r="F951" s="128">
        <f>SUM(F4:F950)</f>
        <v>4925664.5600000015</v>
      </c>
      <c r="G951" s="129"/>
      <c r="H951" s="130"/>
      <c r="I951" s="122"/>
    </row>
  </sheetData>
  <pageMargins left="0.38" right="0.70866141732283472" top="0.41" bottom="0.36" header="0.23" footer="0.17"/>
  <pageSetup paperSize="9" scale="78" orientation="landscape" r:id="rId1"/>
  <headerFooter>
    <oddHeader>&amp;CБанк 2024 (проверяемый период 15.01.2024-19.01.2025)</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view="pageBreakPreview" zoomScale="90" zoomScaleNormal="100" zoomScaleSheetLayoutView="90" workbookViewId="0">
      <selection activeCell="A3" sqref="A3"/>
    </sheetView>
  </sheetViews>
  <sheetFormatPr defaultColWidth="9.140625" defaultRowHeight="15" x14ac:dyDescent="0.25"/>
  <cols>
    <col min="1" max="1" width="56.28515625" style="4" customWidth="1"/>
    <col min="2" max="3" width="16.28515625" style="27" bestFit="1" customWidth="1"/>
    <col min="4" max="4" width="41.85546875" style="7" customWidth="1"/>
    <col min="5" max="5" width="55.42578125" style="4" customWidth="1"/>
    <col min="6" max="6" width="53" style="4" bestFit="1" customWidth="1"/>
    <col min="7" max="7" width="8.7109375" style="4" bestFit="1" customWidth="1"/>
    <col min="8" max="8" width="15" style="4" bestFit="1" customWidth="1"/>
    <col min="9" max="9" width="11" style="4" bestFit="1" customWidth="1"/>
    <col min="10" max="10" width="44.28515625" style="4" bestFit="1" customWidth="1"/>
    <col min="11" max="16384" width="9.140625" style="4"/>
  </cols>
  <sheetData>
    <row r="1" spans="1:4" ht="19.5" thickBot="1" x14ac:dyDescent="0.3">
      <c r="A1" s="2" t="s">
        <v>173</v>
      </c>
    </row>
    <row r="2" spans="1:4" ht="18.75" thickBot="1" x14ac:dyDescent="0.3">
      <c r="A2" s="28" t="s">
        <v>1371</v>
      </c>
      <c r="B2" s="29">
        <v>256855.59999999957</v>
      </c>
    </row>
    <row r="3" spans="1:4" ht="15.75" thickBot="1" x14ac:dyDescent="0.3"/>
    <row r="4" spans="1:4" ht="15.75" thickBot="1" x14ac:dyDescent="0.3">
      <c r="A4" s="36" t="s">
        <v>61</v>
      </c>
      <c r="B4" s="37"/>
      <c r="C4" s="38"/>
    </row>
    <row r="5" spans="1:4" s="56" customFormat="1" x14ac:dyDescent="0.25">
      <c r="A5" s="54" t="s">
        <v>224</v>
      </c>
      <c r="B5" s="55">
        <v>2344810</v>
      </c>
      <c r="C5" s="55"/>
    </row>
    <row r="6" spans="1:4" x14ac:dyDescent="0.25">
      <c r="A6" s="39" t="s">
        <v>204</v>
      </c>
      <c r="B6" s="40">
        <v>1161899</v>
      </c>
      <c r="C6" s="40"/>
      <c r="D6" s="4"/>
    </row>
    <row r="7" spans="1:4" x14ac:dyDescent="0.25">
      <c r="A7" s="39" t="s">
        <v>182</v>
      </c>
      <c r="B7" s="40">
        <v>641403.35</v>
      </c>
      <c r="C7" s="40"/>
      <c r="D7" s="4"/>
    </row>
    <row r="8" spans="1:4" x14ac:dyDescent="0.25">
      <c r="A8" s="39" t="s">
        <v>318</v>
      </c>
      <c r="B8" s="40">
        <v>269650</v>
      </c>
      <c r="C8" s="40"/>
      <c r="D8" s="4"/>
    </row>
    <row r="9" spans="1:4" x14ac:dyDescent="0.25">
      <c r="A9" s="41" t="s">
        <v>15</v>
      </c>
      <c r="B9" s="40">
        <v>162957.5</v>
      </c>
      <c r="C9" s="40"/>
      <c r="D9" s="4"/>
    </row>
    <row r="10" spans="1:4" x14ac:dyDescent="0.25">
      <c r="A10" s="42" t="s">
        <v>42</v>
      </c>
      <c r="B10" s="40">
        <v>110270</v>
      </c>
      <c r="C10" s="40"/>
      <c r="D10" s="4"/>
    </row>
    <row r="11" spans="1:4" x14ac:dyDescent="0.25">
      <c r="A11" s="39" t="s">
        <v>274</v>
      </c>
      <c r="B11" s="40">
        <v>30000</v>
      </c>
      <c r="C11" s="40"/>
      <c r="D11" s="4"/>
    </row>
    <row r="12" spans="1:4" x14ac:dyDescent="0.25">
      <c r="A12" s="39" t="s">
        <v>1067</v>
      </c>
      <c r="B12" s="40">
        <v>25000</v>
      </c>
      <c r="C12" s="40"/>
      <c r="D12" s="4"/>
    </row>
    <row r="13" spans="1:4" x14ac:dyDescent="0.25">
      <c r="A13" s="39" t="s">
        <v>47</v>
      </c>
      <c r="B13" s="40">
        <v>19106</v>
      </c>
      <c r="C13" s="40"/>
      <c r="D13" s="4"/>
    </row>
    <row r="14" spans="1:4" x14ac:dyDescent="0.25">
      <c r="A14" s="39" t="s">
        <v>315</v>
      </c>
      <c r="B14" s="40">
        <v>5012.7</v>
      </c>
      <c r="C14" s="40"/>
      <c r="D14" s="4"/>
    </row>
    <row r="15" spans="1:4" x14ac:dyDescent="0.25">
      <c r="A15" s="39" t="s">
        <v>477</v>
      </c>
      <c r="B15" s="40">
        <v>2460</v>
      </c>
      <c r="C15" s="40"/>
      <c r="D15" s="4"/>
    </row>
    <row r="16" spans="1:4" x14ac:dyDescent="0.25">
      <c r="A16" s="39" t="s">
        <v>444</v>
      </c>
      <c r="B16" s="40">
        <v>300</v>
      </c>
      <c r="C16" s="40"/>
      <c r="D16" s="4"/>
    </row>
    <row r="17" spans="1:4" x14ac:dyDescent="0.25">
      <c r="A17" s="41" t="s">
        <v>215</v>
      </c>
      <c r="B17" s="40">
        <v>67.739999999999995</v>
      </c>
      <c r="C17" s="40"/>
      <c r="D17" s="4"/>
    </row>
    <row r="18" spans="1:4" ht="90" x14ac:dyDescent="0.25">
      <c r="A18" s="41" t="s">
        <v>1068</v>
      </c>
      <c r="B18" s="40"/>
      <c r="C18" s="40">
        <v>1668827.2</v>
      </c>
      <c r="D18" s="4"/>
    </row>
    <row r="19" spans="1:4" x14ac:dyDescent="0.25">
      <c r="A19" s="41" t="s">
        <v>23</v>
      </c>
      <c r="B19" s="40"/>
      <c r="C19" s="40">
        <v>1083000</v>
      </c>
      <c r="D19" s="4"/>
    </row>
    <row r="20" spans="1:4" x14ac:dyDescent="0.25">
      <c r="A20" s="39" t="s">
        <v>22</v>
      </c>
      <c r="B20" s="40"/>
      <c r="C20" s="40">
        <v>474902.35</v>
      </c>
      <c r="D20" s="4"/>
    </row>
    <row r="21" spans="1:4" x14ac:dyDescent="0.25">
      <c r="A21" s="43" t="s">
        <v>19</v>
      </c>
      <c r="B21" s="40"/>
      <c r="C21" s="40">
        <v>323540.52</v>
      </c>
      <c r="D21" s="4"/>
    </row>
    <row r="22" spans="1:4" x14ac:dyDescent="0.25">
      <c r="A22" s="43" t="s">
        <v>18</v>
      </c>
      <c r="B22" s="40"/>
      <c r="C22" s="40">
        <v>274815.35999999999</v>
      </c>
      <c r="D22" s="4"/>
    </row>
    <row r="23" spans="1:4" x14ac:dyDescent="0.25">
      <c r="A23" s="43" t="s">
        <v>41</v>
      </c>
      <c r="B23" s="40"/>
      <c r="C23" s="40">
        <v>241430.21</v>
      </c>
      <c r="D23" s="4"/>
    </row>
    <row r="24" spans="1:4" x14ac:dyDescent="0.25">
      <c r="A24" s="42" t="s">
        <v>24</v>
      </c>
      <c r="B24" s="40"/>
      <c r="C24" s="40">
        <v>237128.08</v>
      </c>
      <c r="D24" s="4"/>
    </row>
    <row r="25" spans="1:4" x14ac:dyDescent="0.25">
      <c r="A25" s="39" t="s">
        <v>1069</v>
      </c>
      <c r="B25" s="40"/>
      <c r="C25" s="40">
        <v>174250</v>
      </c>
      <c r="D25" s="4"/>
    </row>
    <row r="26" spans="1:4" x14ac:dyDescent="0.25">
      <c r="A26" s="41" t="s">
        <v>1070</v>
      </c>
      <c r="B26" s="40"/>
      <c r="C26" s="40">
        <v>75600</v>
      </c>
      <c r="D26" s="4"/>
    </row>
    <row r="27" spans="1:4" x14ac:dyDescent="0.25">
      <c r="A27" s="43" t="s">
        <v>52</v>
      </c>
      <c r="B27" s="40"/>
      <c r="C27" s="40">
        <v>72900</v>
      </c>
      <c r="D27" s="4"/>
    </row>
    <row r="28" spans="1:4" x14ac:dyDescent="0.25">
      <c r="A28" s="43" t="s">
        <v>40</v>
      </c>
      <c r="B28" s="40"/>
      <c r="C28" s="40">
        <v>71473.62</v>
      </c>
      <c r="D28" s="4"/>
    </row>
    <row r="29" spans="1:4" x14ac:dyDescent="0.25">
      <c r="A29" s="41" t="s">
        <v>1071</v>
      </c>
      <c r="B29" s="40"/>
      <c r="C29" s="44">
        <v>50000</v>
      </c>
      <c r="D29" s="4"/>
    </row>
    <row r="30" spans="1:4" x14ac:dyDescent="0.25">
      <c r="A30" s="41" t="s">
        <v>469</v>
      </c>
      <c r="B30" s="40"/>
      <c r="C30" s="40">
        <v>40440</v>
      </c>
      <c r="D30" s="4"/>
    </row>
    <row r="31" spans="1:4" x14ac:dyDescent="0.25">
      <c r="A31" s="41" t="s">
        <v>8</v>
      </c>
      <c r="B31" s="40"/>
      <c r="C31" s="45">
        <v>33118.78</v>
      </c>
      <c r="D31" s="4"/>
    </row>
    <row r="32" spans="1:4" x14ac:dyDescent="0.25">
      <c r="A32" s="43" t="s">
        <v>564</v>
      </c>
      <c r="B32" s="40"/>
      <c r="C32" s="40">
        <v>28000</v>
      </c>
      <c r="D32" s="4"/>
    </row>
    <row r="33" spans="1:4" x14ac:dyDescent="0.25">
      <c r="A33" s="41" t="s">
        <v>330</v>
      </c>
      <c r="B33" s="40"/>
      <c r="C33" s="40">
        <v>24823.439999999999</v>
      </c>
      <c r="D33" s="4"/>
    </row>
    <row r="34" spans="1:4" x14ac:dyDescent="0.25">
      <c r="A34" s="41" t="s">
        <v>746</v>
      </c>
      <c r="B34" s="40"/>
      <c r="C34" s="44">
        <v>24626</v>
      </c>
      <c r="D34" s="4"/>
    </row>
    <row r="35" spans="1:4" x14ac:dyDescent="0.25">
      <c r="A35" s="41" t="s">
        <v>165</v>
      </c>
      <c r="B35" s="40"/>
      <c r="C35" s="44">
        <v>13500</v>
      </c>
      <c r="D35" s="4"/>
    </row>
    <row r="36" spans="1:4" x14ac:dyDescent="0.25">
      <c r="A36" s="41" t="s">
        <v>416</v>
      </c>
      <c r="B36" s="40"/>
      <c r="C36" s="44">
        <v>4000</v>
      </c>
      <c r="D36" s="4"/>
    </row>
    <row r="37" spans="1:4" ht="45" x14ac:dyDescent="0.25">
      <c r="A37" s="41" t="s">
        <v>1072</v>
      </c>
      <c r="B37" s="40"/>
      <c r="C37" s="44">
        <v>3000</v>
      </c>
      <c r="D37" s="4"/>
    </row>
    <row r="38" spans="1:4" x14ac:dyDescent="0.25">
      <c r="A38" s="41" t="s">
        <v>20</v>
      </c>
      <c r="B38" s="40"/>
      <c r="C38" s="44">
        <v>2400</v>
      </c>
      <c r="D38" s="4"/>
    </row>
    <row r="39" spans="1:4" s="164" customFormat="1" x14ac:dyDescent="0.25">
      <c r="A39" s="161" t="s">
        <v>1073</v>
      </c>
      <c r="B39" s="162"/>
      <c r="C39" s="163">
        <v>1981</v>
      </c>
    </row>
    <row r="40" spans="1:4" ht="15.75" thickBot="1" x14ac:dyDescent="0.3">
      <c r="A40" s="46" t="s">
        <v>1074</v>
      </c>
      <c r="B40" s="47"/>
      <c r="C40" s="47">
        <v>1908</v>
      </c>
      <c r="D40" s="4"/>
    </row>
    <row r="41" spans="1:4" ht="15.75" thickBot="1" x14ac:dyDescent="0.3">
      <c r="A41" s="36" t="s">
        <v>62</v>
      </c>
      <c r="B41" s="48">
        <f>SUBTOTAL(9,B5:B17)</f>
        <v>4772936.29</v>
      </c>
      <c r="C41" s="49">
        <f>SUBTOTAL(9,C18:C40)</f>
        <v>4925664.5600000005</v>
      </c>
    </row>
    <row r="42" spans="1:4" ht="15.75" thickBot="1" x14ac:dyDescent="0.3"/>
    <row r="43" spans="1:4" ht="18.75" thickBot="1" x14ac:dyDescent="0.3">
      <c r="A43" s="28" t="s">
        <v>1075</v>
      </c>
      <c r="B43" s="29">
        <f>B2+B41-C41</f>
        <v>104127.32999999914</v>
      </c>
    </row>
    <row r="44" spans="1:4" x14ac:dyDescent="0.25">
      <c r="A44"/>
      <c r="B44"/>
    </row>
  </sheetData>
  <sortState ref="C19:D37">
    <sortCondition descending="1" ref="C18"/>
  </sortState>
  <pageMargins left="1.05" right="0.48"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view="pageBreakPreview" zoomScale="60" zoomScaleNormal="100" workbookViewId="0">
      <selection activeCell="H8" sqref="H8:J8"/>
    </sheetView>
  </sheetViews>
  <sheetFormatPr defaultRowHeight="15" x14ac:dyDescent="0.25"/>
  <cols>
    <col min="1" max="1" width="12.7109375" bestFit="1" customWidth="1"/>
    <col min="2" max="2" width="12.85546875" customWidth="1"/>
    <col min="3" max="3" width="44.140625" customWidth="1"/>
    <col min="4" max="4" width="14.140625" bestFit="1" customWidth="1"/>
    <col min="5" max="5" width="14.85546875" style="53" customWidth="1"/>
    <col min="6" max="6" width="42.85546875" bestFit="1" customWidth="1"/>
    <col min="8" max="8" width="38.5703125" style="91" bestFit="1" customWidth="1"/>
    <col min="9" max="9" width="13.7109375" style="91" bestFit="1" customWidth="1"/>
    <col min="10" max="10" width="13.7109375" bestFit="1" customWidth="1"/>
  </cols>
  <sheetData>
    <row r="1" spans="1:10" s="51" customFormat="1" ht="15.75" x14ac:dyDescent="0.25">
      <c r="A1" s="50"/>
      <c r="B1" s="50"/>
      <c r="C1" s="50" t="s">
        <v>1104</v>
      </c>
      <c r="D1" s="50"/>
      <c r="E1" s="50"/>
      <c r="F1" s="50"/>
      <c r="G1"/>
      <c r="H1" s="100" t="s">
        <v>1119</v>
      </c>
      <c r="I1" s="306" t="s">
        <v>68</v>
      </c>
      <c r="J1" s="306"/>
    </row>
    <row r="2" spans="1:10" ht="45.75" thickBot="1" x14ac:dyDescent="0.3">
      <c r="A2" s="52" t="s">
        <v>65</v>
      </c>
      <c r="B2" s="52" t="s">
        <v>67</v>
      </c>
      <c r="C2" s="52" t="s">
        <v>66</v>
      </c>
      <c r="D2" s="52" t="s">
        <v>68</v>
      </c>
      <c r="E2" s="52" t="s">
        <v>69</v>
      </c>
      <c r="F2" s="52" t="s">
        <v>70</v>
      </c>
      <c r="H2" s="168" t="s">
        <v>1115</v>
      </c>
      <c r="I2" s="171"/>
      <c r="J2" s="165">
        <v>19391</v>
      </c>
    </row>
    <row r="3" spans="1:10" ht="30" x14ac:dyDescent="0.25">
      <c r="A3" s="131" t="s">
        <v>460</v>
      </c>
      <c r="B3" s="132" t="s">
        <v>1076</v>
      </c>
      <c r="C3" s="133" t="s">
        <v>1077</v>
      </c>
      <c r="D3" s="134">
        <v>65</v>
      </c>
      <c r="E3" s="307">
        <v>211</v>
      </c>
      <c r="F3" s="135" t="s">
        <v>1078</v>
      </c>
      <c r="H3" s="168" t="s">
        <v>1078</v>
      </c>
      <c r="I3" s="171"/>
      <c r="J3" s="165">
        <v>415</v>
      </c>
    </row>
    <row r="4" spans="1:10" ht="30" x14ac:dyDescent="0.25">
      <c r="A4" s="136" t="s">
        <v>460</v>
      </c>
      <c r="B4" s="137" t="s">
        <v>1076</v>
      </c>
      <c r="C4" s="138" t="s">
        <v>63</v>
      </c>
      <c r="D4" s="139">
        <v>59</v>
      </c>
      <c r="E4" s="308"/>
      <c r="F4" s="140" t="s">
        <v>1078</v>
      </c>
      <c r="H4" s="168" t="s">
        <v>1116</v>
      </c>
      <c r="I4" s="171"/>
      <c r="J4" s="165">
        <v>18120</v>
      </c>
    </row>
    <row r="5" spans="1:10" ht="45.75" thickBot="1" x14ac:dyDescent="0.3">
      <c r="A5" s="141" t="s">
        <v>460</v>
      </c>
      <c r="B5" s="142" t="s">
        <v>1076</v>
      </c>
      <c r="C5" s="143" t="s">
        <v>63</v>
      </c>
      <c r="D5" s="144">
        <v>87</v>
      </c>
      <c r="E5" s="309"/>
      <c r="F5" s="145" t="s">
        <v>1078</v>
      </c>
      <c r="H5" s="168" t="s">
        <v>1117</v>
      </c>
      <c r="I5" s="171"/>
      <c r="J5" s="165">
        <v>4530</v>
      </c>
    </row>
    <row r="6" spans="1:10" ht="30" x14ac:dyDescent="0.25">
      <c r="A6" s="131" t="s">
        <v>475</v>
      </c>
      <c r="B6" s="132" t="s">
        <v>1079</v>
      </c>
      <c r="C6" s="133" t="s">
        <v>1080</v>
      </c>
      <c r="D6" s="134">
        <v>6420</v>
      </c>
      <c r="E6" s="307">
        <v>19391</v>
      </c>
      <c r="F6" s="135" t="s">
        <v>1081</v>
      </c>
      <c r="H6" s="169" t="s">
        <v>168</v>
      </c>
      <c r="I6" s="172">
        <v>1440496.8</v>
      </c>
      <c r="J6" s="170"/>
    </row>
    <row r="7" spans="1:10" ht="45" x14ac:dyDescent="0.25">
      <c r="A7" s="136" t="s">
        <v>475</v>
      </c>
      <c r="B7" s="137" t="s">
        <v>1079</v>
      </c>
      <c r="C7" s="138" t="s">
        <v>1082</v>
      </c>
      <c r="D7" s="139">
        <v>430</v>
      </c>
      <c r="E7" s="308"/>
      <c r="F7" s="140" t="s">
        <v>1081</v>
      </c>
      <c r="H7" s="169" t="s">
        <v>1120</v>
      </c>
      <c r="I7" s="172"/>
      <c r="J7" s="170">
        <v>1414907</v>
      </c>
    </row>
    <row r="8" spans="1:10" ht="45" x14ac:dyDescent="0.25">
      <c r="A8" s="136" t="s">
        <v>475</v>
      </c>
      <c r="B8" s="137" t="s">
        <v>1079</v>
      </c>
      <c r="C8" s="138" t="s">
        <v>1083</v>
      </c>
      <c r="D8" s="139">
        <v>430</v>
      </c>
      <c r="E8" s="308"/>
      <c r="F8" s="140" t="s">
        <v>1081</v>
      </c>
      <c r="H8" s="166" t="s">
        <v>1118</v>
      </c>
      <c r="I8" s="167">
        <f>SUM(I2:I7)</f>
        <v>1440496.8</v>
      </c>
      <c r="J8" s="167">
        <f>SUM(J2:J7)</f>
        <v>1457363</v>
      </c>
    </row>
    <row r="9" spans="1:10" ht="30" x14ac:dyDescent="0.25">
      <c r="A9" s="136" t="s">
        <v>475</v>
      </c>
      <c r="B9" s="137" t="s">
        <v>1079</v>
      </c>
      <c r="C9" s="138" t="s">
        <v>1084</v>
      </c>
      <c r="D9" s="139">
        <v>435</v>
      </c>
      <c r="E9" s="308"/>
      <c r="F9" s="140" t="s">
        <v>1081</v>
      </c>
      <c r="H9"/>
      <c r="I9" s="88"/>
      <c r="J9" s="121"/>
    </row>
    <row r="10" spans="1:10" ht="30" x14ac:dyDescent="0.25">
      <c r="A10" s="136" t="s">
        <v>475</v>
      </c>
      <c r="B10" s="137" t="s">
        <v>1079</v>
      </c>
      <c r="C10" s="138" t="s">
        <v>1085</v>
      </c>
      <c r="D10" s="139">
        <v>232</v>
      </c>
      <c r="E10" s="308"/>
      <c r="F10" s="140" t="s">
        <v>1081</v>
      </c>
      <c r="H10" s="100" t="s">
        <v>1119</v>
      </c>
      <c r="I10" s="306" t="s">
        <v>68</v>
      </c>
      <c r="J10" s="306"/>
    </row>
    <row r="11" spans="1:10" ht="30" x14ac:dyDescent="0.25">
      <c r="A11" s="136" t="s">
        <v>475</v>
      </c>
      <c r="B11" s="137" t="s">
        <v>1079</v>
      </c>
      <c r="C11" s="138" t="s">
        <v>1086</v>
      </c>
      <c r="D11" s="139">
        <v>10900</v>
      </c>
      <c r="E11" s="308"/>
      <c r="F11" s="140" t="s">
        <v>1081</v>
      </c>
      <c r="H11" s="168" t="s">
        <v>1121</v>
      </c>
      <c r="I11" s="171"/>
      <c r="J11" s="165">
        <v>1981</v>
      </c>
    </row>
    <row r="12" spans="1:10" ht="30" x14ac:dyDescent="0.25">
      <c r="A12" s="136" t="s">
        <v>475</v>
      </c>
      <c r="B12" s="137" t="s">
        <v>1079</v>
      </c>
      <c r="C12" s="138" t="s">
        <v>1087</v>
      </c>
      <c r="D12" s="139">
        <v>172</v>
      </c>
      <c r="E12" s="308"/>
      <c r="F12" s="140" t="s">
        <v>1081</v>
      </c>
      <c r="H12" s="169" t="s">
        <v>1122</v>
      </c>
      <c r="I12" s="172">
        <v>1981</v>
      </c>
      <c r="J12" s="170"/>
    </row>
    <row r="13" spans="1:10" ht="30" x14ac:dyDescent="0.25">
      <c r="A13" s="136" t="s">
        <v>475</v>
      </c>
      <c r="B13" s="137" t="s">
        <v>1079</v>
      </c>
      <c r="C13" s="138" t="s">
        <v>1088</v>
      </c>
      <c r="D13" s="139">
        <v>80</v>
      </c>
      <c r="E13" s="308"/>
      <c r="F13" s="140" t="s">
        <v>1081</v>
      </c>
      <c r="H13" s="166" t="s">
        <v>1123</v>
      </c>
      <c r="I13" s="167">
        <f>SUM(I11:I12)</f>
        <v>1981</v>
      </c>
      <c r="J13" s="167">
        <f>SUM(J11:J12)</f>
        <v>1981</v>
      </c>
    </row>
    <row r="14" spans="1:10" ht="30.75" thickBot="1" x14ac:dyDescent="0.3">
      <c r="A14" s="141" t="s">
        <v>475</v>
      </c>
      <c r="B14" s="142" t="s">
        <v>1079</v>
      </c>
      <c r="C14" s="143" t="s">
        <v>1089</v>
      </c>
      <c r="D14" s="144">
        <v>292</v>
      </c>
      <c r="E14" s="309"/>
      <c r="F14" s="145" t="s">
        <v>1081</v>
      </c>
    </row>
    <row r="15" spans="1:10" ht="30.75" thickBot="1" x14ac:dyDescent="0.3">
      <c r="A15" s="146" t="s">
        <v>514</v>
      </c>
      <c r="B15" s="147" t="s">
        <v>1090</v>
      </c>
      <c r="C15" s="148" t="s">
        <v>1091</v>
      </c>
      <c r="D15" s="149">
        <v>204</v>
      </c>
      <c r="E15" s="150">
        <v>204</v>
      </c>
      <c r="F15" s="151" t="s">
        <v>1078</v>
      </c>
    </row>
    <row r="16" spans="1:10" ht="30.75" thickBot="1" x14ac:dyDescent="0.3">
      <c r="A16" s="146" t="s">
        <v>1092</v>
      </c>
      <c r="B16" s="147" t="s">
        <v>1093</v>
      </c>
      <c r="C16" s="148" t="s">
        <v>64</v>
      </c>
      <c r="D16" s="149">
        <v>2550</v>
      </c>
      <c r="E16" s="150">
        <v>2550</v>
      </c>
      <c r="F16" s="151" t="s">
        <v>1094</v>
      </c>
    </row>
    <row r="17" spans="1:9" ht="30.75" thickBot="1" x14ac:dyDescent="0.3">
      <c r="A17" s="152">
        <v>45807</v>
      </c>
      <c r="B17" s="146" t="s">
        <v>1095</v>
      </c>
      <c r="C17" s="153" t="s">
        <v>1096</v>
      </c>
      <c r="D17" s="149">
        <v>18120</v>
      </c>
      <c r="E17" s="150">
        <v>18120</v>
      </c>
      <c r="F17" s="151" t="s">
        <v>43</v>
      </c>
    </row>
    <row r="18" spans="1:9" ht="45" x14ac:dyDescent="0.25">
      <c r="A18" s="131" t="s">
        <v>637</v>
      </c>
      <c r="B18" s="132" t="s">
        <v>1097</v>
      </c>
      <c r="C18" s="133" t="s">
        <v>1098</v>
      </c>
      <c r="D18" s="134">
        <v>300</v>
      </c>
      <c r="E18" s="307">
        <v>1000</v>
      </c>
      <c r="F18" s="135" t="s">
        <v>1094</v>
      </c>
    </row>
    <row r="19" spans="1:9" ht="45" x14ac:dyDescent="0.25">
      <c r="A19" s="136" t="s">
        <v>637</v>
      </c>
      <c r="B19" s="137" t="s">
        <v>1097</v>
      </c>
      <c r="C19" s="138" t="s">
        <v>1099</v>
      </c>
      <c r="D19" s="139">
        <v>500</v>
      </c>
      <c r="E19" s="308"/>
      <c r="F19" s="140" t="s">
        <v>1094</v>
      </c>
    </row>
    <row r="20" spans="1:9" ht="30.75" thickBot="1" x14ac:dyDescent="0.3">
      <c r="A20" s="141" t="s">
        <v>637</v>
      </c>
      <c r="B20" s="142" t="s">
        <v>1097</v>
      </c>
      <c r="C20" s="143" t="s">
        <v>1100</v>
      </c>
      <c r="D20" s="144">
        <v>200</v>
      </c>
      <c r="E20" s="309"/>
      <c r="F20" s="145" t="s">
        <v>1094</v>
      </c>
    </row>
    <row r="21" spans="1:9" ht="30.75" thickBot="1" x14ac:dyDescent="0.3">
      <c r="A21" s="152">
        <v>46016</v>
      </c>
      <c r="B21" s="147" t="s">
        <v>1101</v>
      </c>
      <c r="C21" s="154" t="s">
        <v>1102</v>
      </c>
      <c r="D21" s="149">
        <v>980</v>
      </c>
      <c r="E21" s="150"/>
      <c r="F21" s="151" t="s">
        <v>1094</v>
      </c>
    </row>
    <row r="22" spans="1:9" ht="15.75" thickBot="1" x14ac:dyDescent="0.3">
      <c r="A22" s="50"/>
      <c r="B22" s="50"/>
      <c r="C22" s="155" t="s">
        <v>1103</v>
      </c>
      <c r="D22" s="156">
        <f>SUM(D3:D21)</f>
        <v>42456</v>
      </c>
      <c r="E22" s="50"/>
      <c r="F22" s="50"/>
    </row>
    <row r="25" spans="1:9" x14ac:dyDescent="0.25">
      <c r="A25" s="50"/>
      <c r="B25" s="50"/>
      <c r="C25" s="50" t="s">
        <v>1106</v>
      </c>
      <c r="D25" s="50"/>
      <c r="E25" s="50"/>
      <c r="F25" s="50"/>
    </row>
    <row r="26" spans="1:9" ht="45.75" thickBot="1" x14ac:dyDescent="0.3">
      <c r="A26" s="52" t="s">
        <v>65</v>
      </c>
      <c r="B26" s="52" t="s">
        <v>67</v>
      </c>
      <c r="C26" s="52" t="s">
        <v>66</v>
      </c>
      <c r="D26" s="52" t="s">
        <v>68</v>
      </c>
      <c r="E26" s="52" t="s">
        <v>69</v>
      </c>
      <c r="F26" s="52" t="s">
        <v>70</v>
      </c>
    </row>
    <row r="27" spans="1:9" ht="30" x14ac:dyDescent="0.25">
      <c r="A27" s="131" t="s">
        <v>312</v>
      </c>
      <c r="B27" s="132" t="s">
        <v>1107</v>
      </c>
      <c r="C27" s="133" t="s">
        <v>1109</v>
      </c>
      <c r="D27" s="134">
        <v>409</v>
      </c>
      <c r="E27" s="307">
        <v>1358</v>
      </c>
      <c r="F27" s="135" t="s">
        <v>744</v>
      </c>
    </row>
    <row r="28" spans="1:9" ht="30" x14ac:dyDescent="0.25">
      <c r="A28" s="136" t="s">
        <v>312</v>
      </c>
      <c r="B28" s="137" t="s">
        <v>1107</v>
      </c>
      <c r="C28" s="138" t="s">
        <v>1110</v>
      </c>
      <c r="D28" s="139">
        <v>299</v>
      </c>
      <c r="E28" s="308"/>
      <c r="F28" s="140" t="s">
        <v>744</v>
      </c>
    </row>
    <row r="29" spans="1:9" ht="30.75" thickBot="1" x14ac:dyDescent="0.3">
      <c r="A29" s="141" t="s">
        <v>312</v>
      </c>
      <c r="B29" s="142" t="s">
        <v>1107</v>
      </c>
      <c r="C29" s="143" t="s">
        <v>1111</v>
      </c>
      <c r="D29" s="144">
        <v>650</v>
      </c>
      <c r="E29" s="309"/>
      <c r="F29" s="145" t="s">
        <v>744</v>
      </c>
    </row>
    <row r="30" spans="1:9" ht="30.75" thickBot="1" x14ac:dyDescent="0.3">
      <c r="A30" s="146" t="s">
        <v>1105</v>
      </c>
      <c r="B30" s="147" t="s">
        <v>1108</v>
      </c>
      <c r="C30" s="148" t="s">
        <v>1112</v>
      </c>
      <c r="D30" s="149">
        <v>623</v>
      </c>
      <c r="E30" s="150">
        <v>623</v>
      </c>
      <c r="F30" s="151" t="s">
        <v>744</v>
      </c>
    </row>
    <row r="31" spans="1:9" s="157" customFormat="1" ht="30.75" thickBot="1" x14ac:dyDescent="0.3">
      <c r="C31" s="155" t="s">
        <v>1113</v>
      </c>
      <c r="D31" s="158">
        <f>SUM(D27:D30)</f>
        <v>1981</v>
      </c>
      <c r="E31" s="159"/>
      <c r="H31" s="160"/>
      <c r="I31" s="160"/>
    </row>
  </sheetData>
  <sortState ref="H2:I34">
    <sortCondition ref="H1"/>
  </sortState>
  <mergeCells count="6">
    <mergeCell ref="E27:E29"/>
    <mergeCell ref="I1:J1"/>
    <mergeCell ref="I10:J10"/>
    <mergeCell ref="E3:E5"/>
    <mergeCell ref="E6:E14"/>
    <mergeCell ref="E18:E20"/>
  </mergeCells>
  <pageMargins left="0.39370078740157483" right="0.39370078740157483" top="0.39370078740157483" bottom="0.39370078740157483" header="0.31496062992125984" footer="0.31496062992125984"/>
  <pageSetup paperSize="9" scale="65" fitToWidth="0" orientation="portrait" r:id="rId1"/>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109"/>
  <sheetViews>
    <sheetView topLeftCell="A91" workbookViewId="0">
      <selection activeCell="D96" sqref="D96:D97"/>
    </sheetView>
  </sheetViews>
  <sheetFormatPr defaultColWidth="9.140625" defaultRowHeight="15.75" x14ac:dyDescent="0.25"/>
  <cols>
    <col min="1" max="1" width="12.7109375" style="239" bestFit="1" customWidth="1"/>
    <col min="2" max="2" width="9.85546875" style="239" bestFit="1" customWidth="1"/>
    <col min="3" max="3" width="44.140625" style="63" bestFit="1" customWidth="1"/>
    <col min="4" max="4" width="11.42578125" style="240" bestFit="1" customWidth="1"/>
    <col min="5" max="5" width="11.42578125" style="62" bestFit="1" customWidth="1"/>
    <col min="6" max="6" width="16.140625" style="240" bestFit="1" customWidth="1"/>
    <col min="7" max="7" width="33" style="62" bestFit="1" customWidth="1"/>
    <col min="8" max="8" width="18.42578125" style="57" bestFit="1" customWidth="1"/>
    <col min="9" max="9" width="8.28515625" style="58" customWidth="1"/>
    <col min="10" max="10" width="13.5703125" style="58" customWidth="1"/>
    <col min="11" max="11" width="25.28515625" style="59" customWidth="1"/>
    <col min="12" max="12" width="9.5703125" style="58" customWidth="1"/>
    <col min="13" max="13" width="13.42578125" style="58" customWidth="1"/>
    <col min="14" max="14" width="9.85546875" style="58" customWidth="1"/>
    <col min="15" max="15" width="13.42578125" style="60" customWidth="1"/>
    <col min="16" max="16" width="2.7109375" style="58" customWidth="1"/>
    <col min="17" max="17" width="13.42578125" style="58" customWidth="1"/>
    <col min="18" max="16384" width="9.140625" style="61"/>
  </cols>
  <sheetData>
    <row r="1" spans="1:17" ht="15.75" customHeight="1" thickBot="1" x14ac:dyDescent="0.3">
      <c r="A1"/>
      <c r="B1"/>
      <c r="C1" s="310" t="s">
        <v>1124</v>
      </c>
      <c r="D1" s="310"/>
      <c r="E1" s="310"/>
      <c r="F1"/>
      <c r="G1"/>
    </row>
    <row r="2" spans="1:17" ht="15.75" customHeight="1" x14ac:dyDescent="0.25">
      <c r="A2" s="173" t="s">
        <v>1125</v>
      </c>
      <c r="B2" s="174" t="s">
        <v>1126</v>
      </c>
      <c r="C2" s="175" t="s">
        <v>0</v>
      </c>
      <c r="D2" s="173" t="s">
        <v>1127</v>
      </c>
      <c r="E2" s="175" t="s">
        <v>1128</v>
      </c>
      <c r="F2" s="176" t="s">
        <v>71</v>
      </c>
      <c r="G2" s="177" t="s">
        <v>1114</v>
      </c>
    </row>
    <row r="3" spans="1:17" ht="30" x14ac:dyDescent="0.25">
      <c r="A3" s="178" t="s">
        <v>222</v>
      </c>
      <c r="B3" s="179" t="s">
        <v>1129</v>
      </c>
      <c r="C3" s="180" t="s">
        <v>72</v>
      </c>
      <c r="D3" s="181">
        <v>25663.23</v>
      </c>
      <c r="E3" s="182"/>
      <c r="F3" s="183">
        <f>F1+D3-E3</f>
        <v>25663.23</v>
      </c>
      <c r="G3" s="184" t="s">
        <v>1130</v>
      </c>
    </row>
    <row r="4" spans="1:17" s="227" customFormat="1" ht="30" customHeight="1" x14ac:dyDescent="0.25">
      <c r="A4" s="185" t="s">
        <v>222</v>
      </c>
      <c r="B4" s="186" t="s">
        <v>1131</v>
      </c>
      <c r="C4" s="187" t="s">
        <v>1132</v>
      </c>
      <c r="D4" s="188">
        <v>181545.25</v>
      </c>
      <c r="E4" s="189"/>
      <c r="F4" s="190">
        <f t="shared" ref="F4:F67" si="0">F3+D4-E4</f>
        <v>207208.48</v>
      </c>
      <c r="G4" s="191" t="s">
        <v>14</v>
      </c>
      <c r="H4" s="226"/>
      <c r="I4" s="58"/>
      <c r="J4" s="58"/>
      <c r="K4" s="59"/>
      <c r="L4" s="58"/>
      <c r="M4" s="60"/>
      <c r="N4" s="58"/>
      <c r="O4" s="60"/>
      <c r="P4" s="58"/>
      <c r="Q4" s="58"/>
    </row>
    <row r="5" spans="1:17" x14ac:dyDescent="0.25">
      <c r="A5" s="185" t="s">
        <v>222</v>
      </c>
      <c r="B5" s="186" t="s">
        <v>1133</v>
      </c>
      <c r="C5" s="187" t="s">
        <v>29</v>
      </c>
      <c r="D5" s="188"/>
      <c r="E5" s="189">
        <v>53750</v>
      </c>
      <c r="F5" s="190">
        <f t="shared" si="0"/>
        <v>153458.48000000001</v>
      </c>
      <c r="G5" s="191" t="s">
        <v>29</v>
      </c>
    </row>
    <row r="6" spans="1:17" ht="30" x14ac:dyDescent="0.25">
      <c r="A6" s="192" t="s">
        <v>222</v>
      </c>
      <c r="B6" s="193" t="s">
        <v>1134</v>
      </c>
      <c r="C6" s="194" t="s">
        <v>73</v>
      </c>
      <c r="D6" s="195"/>
      <c r="E6" s="196">
        <v>153458.48000000001</v>
      </c>
      <c r="F6" s="190">
        <f t="shared" si="0"/>
        <v>0</v>
      </c>
      <c r="G6" s="197" t="s">
        <v>1135</v>
      </c>
    </row>
    <row r="7" spans="1:17" ht="30" x14ac:dyDescent="0.25">
      <c r="A7" s="192" t="s">
        <v>252</v>
      </c>
      <c r="B7" s="193" t="s">
        <v>1136</v>
      </c>
      <c r="C7" s="194" t="s">
        <v>72</v>
      </c>
      <c r="D7" s="195">
        <v>30000</v>
      </c>
      <c r="E7" s="196"/>
      <c r="F7" s="190">
        <f t="shared" si="0"/>
        <v>30000</v>
      </c>
      <c r="G7" s="197" t="s">
        <v>1130</v>
      </c>
    </row>
    <row r="8" spans="1:17" s="232" customFormat="1" x14ac:dyDescent="0.25">
      <c r="A8" s="185" t="s">
        <v>252</v>
      </c>
      <c r="B8" s="186" t="s">
        <v>1137</v>
      </c>
      <c r="C8" s="187" t="s">
        <v>29</v>
      </c>
      <c r="D8" s="188"/>
      <c r="E8" s="189">
        <v>30000</v>
      </c>
      <c r="F8" s="190">
        <f t="shared" si="0"/>
        <v>0</v>
      </c>
      <c r="G8" s="191" t="s">
        <v>29</v>
      </c>
      <c r="H8" s="228"/>
      <c r="I8" s="229"/>
      <c r="J8" s="229"/>
      <c r="K8" s="230"/>
      <c r="L8" s="229"/>
      <c r="M8" s="229"/>
      <c r="N8" s="229"/>
      <c r="O8" s="231"/>
      <c r="P8" s="229"/>
      <c r="Q8" s="229"/>
    </row>
    <row r="9" spans="1:17" ht="30" x14ac:dyDescent="0.25">
      <c r="A9" s="192" t="s">
        <v>269</v>
      </c>
      <c r="B9" s="193" t="s">
        <v>1138</v>
      </c>
      <c r="C9" s="194" t="s">
        <v>72</v>
      </c>
      <c r="D9" s="195">
        <v>16300</v>
      </c>
      <c r="E9" s="196"/>
      <c r="F9" s="190">
        <f t="shared" si="0"/>
        <v>16300</v>
      </c>
      <c r="G9" s="197" t="s">
        <v>1130</v>
      </c>
    </row>
    <row r="10" spans="1:17" s="232" customFormat="1" ht="30" x14ac:dyDescent="0.25">
      <c r="A10" s="185" t="s">
        <v>269</v>
      </c>
      <c r="B10" s="186" t="s">
        <v>1139</v>
      </c>
      <c r="C10" s="187" t="s">
        <v>1140</v>
      </c>
      <c r="D10" s="188"/>
      <c r="E10" s="189">
        <v>8800</v>
      </c>
      <c r="F10" s="190">
        <f t="shared" si="0"/>
        <v>7500</v>
      </c>
      <c r="G10" s="191" t="s">
        <v>19</v>
      </c>
      <c r="H10" s="228"/>
      <c r="I10" s="229"/>
      <c r="J10" s="229"/>
      <c r="K10" s="230"/>
      <c r="L10" s="229"/>
      <c r="M10" s="229"/>
      <c r="N10" s="229"/>
      <c r="O10" s="231"/>
      <c r="P10" s="229"/>
      <c r="Q10" s="229"/>
    </row>
    <row r="11" spans="1:17" ht="30" x14ac:dyDescent="0.25">
      <c r="A11" s="185" t="s">
        <v>269</v>
      </c>
      <c r="B11" s="186" t="s">
        <v>1141</v>
      </c>
      <c r="C11" s="187" t="s">
        <v>1142</v>
      </c>
      <c r="D11" s="188"/>
      <c r="E11" s="189">
        <v>7500</v>
      </c>
      <c r="F11" s="190">
        <f t="shared" si="0"/>
        <v>0</v>
      </c>
      <c r="G11" s="191" t="s">
        <v>18</v>
      </c>
    </row>
    <row r="12" spans="1:17" ht="30" x14ac:dyDescent="0.25">
      <c r="A12" s="192" t="s">
        <v>293</v>
      </c>
      <c r="B12" s="193" t="s">
        <v>1143</v>
      </c>
      <c r="C12" s="194" t="s">
        <v>72</v>
      </c>
      <c r="D12" s="195">
        <v>5950</v>
      </c>
      <c r="E12" s="196"/>
      <c r="F12" s="190">
        <f t="shared" si="0"/>
        <v>5950</v>
      </c>
      <c r="G12" s="197" t="s">
        <v>1130</v>
      </c>
    </row>
    <row r="13" spans="1:17" x14ac:dyDescent="0.25">
      <c r="A13" s="185" t="s">
        <v>293</v>
      </c>
      <c r="B13" s="186" t="s">
        <v>1144</v>
      </c>
      <c r="C13" s="187" t="s">
        <v>29</v>
      </c>
      <c r="D13" s="188"/>
      <c r="E13" s="189">
        <v>5950</v>
      </c>
      <c r="F13" s="190">
        <f t="shared" si="0"/>
        <v>0</v>
      </c>
      <c r="G13" s="191" t="s">
        <v>29</v>
      </c>
    </row>
    <row r="14" spans="1:17" ht="30" x14ac:dyDescent="0.25">
      <c r="A14" s="192" t="s">
        <v>295</v>
      </c>
      <c r="B14" s="193" t="s">
        <v>1145</v>
      </c>
      <c r="C14" s="194" t="s">
        <v>72</v>
      </c>
      <c r="D14" s="195">
        <v>63000</v>
      </c>
      <c r="E14" s="196"/>
      <c r="F14" s="190">
        <f t="shared" si="0"/>
        <v>63000</v>
      </c>
      <c r="G14" s="197" t="s">
        <v>1130</v>
      </c>
    </row>
    <row r="15" spans="1:17" s="232" customFormat="1" x14ac:dyDescent="0.25">
      <c r="A15" s="185" t="s">
        <v>295</v>
      </c>
      <c r="B15" s="186" t="s">
        <v>1146</v>
      </c>
      <c r="C15" s="187" t="s">
        <v>29</v>
      </c>
      <c r="D15" s="188"/>
      <c r="E15" s="189">
        <v>63000</v>
      </c>
      <c r="F15" s="190">
        <f t="shared" si="0"/>
        <v>0</v>
      </c>
      <c r="G15" s="191" t="s">
        <v>29</v>
      </c>
      <c r="H15" s="228"/>
      <c r="I15" s="229"/>
      <c r="J15" s="229"/>
      <c r="K15" s="230"/>
      <c r="L15" s="229"/>
      <c r="M15" s="229"/>
      <c r="N15" s="229"/>
      <c r="O15" s="231"/>
      <c r="P15" s="229"/>
      <c r="Q15" s="229"/>
    </row>
    <row r="16" spans="1:17" ht="30" x14ac:dyDescent="0.25">
      <c r="A16" s="192" t="s">
        <v>304</v>
      </c>
      <c r="B16" s="193" t="s">
        <v>1147</v>
      </c>
      <c r="C16" s="194" t="s">
        <v>72</v>
      </c>
      <c r="D16" s="195">
        <v>16448</v>
      </c>
      <c r="E16" s="196"/>
      <c r="F16" s="190">
        <f t="shared" si="0"/>
        <v>16448</v>
      </c>
      <c r="G16" s="197" t="s">
        <v>1130</v>
      </c>
    </row>
    <row r="17" spans="1:254" ht="30" x14ac:dyDescent="0.25">
      <c r="A17" s="185" t="s">
        <v>304</v>
      </c>
      <c r="B17" s="186" t="s">
        <v>1148</v>
      </c>
      <c r="C17" s="187" t="s">
        <v>1140</v>
      </c>
      <c r="D17" s="188"/>
      <c r="E17" s="189">
        <v>8948</v>
      </c>
      <c r="F17" s="190">
        <f t="shared" si="0"/>
        <v>7500</v>
      </c>
      <c r="G17" s="191" t="s">
        <v>19</v>
      </c>
    </row>
    <row r="18" spans="1:254" s="232" customFormat="1" ht="30" x14ac:dyDescent="0.25">
      <c r="A18" s="185" t="s">
        <v>304</v>
      </c>
      <c r="B18" s="186" t="s">
        <v>1149</v>
      </c>
      <c r="C18" s="187" t="s">
        <v>1142</v>
      </c>
      <c r="D18" s="188"/>
      <c r="E18" s="189">
        <v>7500</v>
      </c>
      <c r="F18" s="190">
        <f t="shared" si="0"/>
        <v>0</v>
      </c>
      <c r="G18" s="191" t="s">
        <v>18</v>
      </c>
      <c r="H18" s="228"/>
      <c r="I18" s="229"/>
      <c r="J18" s="229"/>
      <c r="K18" s="230"/>
      <c r="L18" s="229"/>
      <c r="M18" s="229"/>
      <c r="N18" s="229"/>
      <c r="O18" s="231"/>
      <c r="P18" s="229"/>
      <c r="Q18" s="229"/>
    </row>
    <row r="19" spans="1:254" ht="30" x14ac:dyDescent="0.25">
      <c r="A19" s="192" t="s">
        <v>305</v>
      </c>
      <c r="B19" s="193" t="s">
        <v>1150</v>
      </c>
      <c r="C19" s="194" t="s">
        <v>72</v>
      </c>
      <c r="D19" s="195">
        <v>21760.48</v>
      </c>
      <c r="E19" s="196"/>
      <c r="F19" s="190">
        <f t="shared" si="0"/>
        <v>21760.48</v>
      </c>
      <c r="G19" s="197" t="s">
        <v>1130</v>
      </c>
    </row>
    <row r="20" spans="1:254" s="232" customFormat="1" ht="30" x14ac:dyDescent="0.25">
      <c r="A20" s="185" t="s">
        <v>305</v>
      </c>
      <c r="B20" s="186" t="s">
        <v>1151</v>
      </c>
      <c r="C20" s="187" t="s">
        <v>1152</v>
      </c>
      <c r="D20" s="188">
        <v>124140</v>
      </c>
      <c r="E20" s="189"/>
      <c r="F20" s="190">
        <f t="shared" si="0"/>
        <v>145900.48000000001</v>
      </c>
      <c r="G20" s="191" t="s">
        <v>204</v>
      </c>
      <c r="H20" s="228"/>
      <c r="I20" s="229"/>
      <c r="J20" s="229"/>
      <c r="K20" s="230"/>
      <c r="L20" s="229"/>
      <c r="M20" s="229"/>
      <c r="N20" s="229"/>
      <c r="O20" s="231"/>
      <c r="P20" s="229"/>
      <c r="Q20" s="229"/>
    </row>
    <row r="21" spans="1:254" ht="30" x14ac:dyDescent="0.25">
      <c r="A21" s="185" t="s">
        <v>305</v>
      </c>
      <c r="B21" s="186" t="s">
        <v>75</v>
      </c>
      <c r="C21" s="187" t="s">
        <v>1153</v>
      </c>
      <c r="D21" s="188">
        <v>32000</v>
      </c>
      <c r="E21" s="189"/>
      <c r="F21" s="190">
        <f t="shared" si="0"/>
        <v>177900.48</v>
      </c>
      <c r="G21" s="191" t="s">
        <v>318</v>
      </c>
    </row>
    <row r="22" spans="1:254" x14ac:dyDescent="0.25">
      <c r="A22" s="185" t="s">
        <v>305</v>
      </c>
      <c r="B22" s="186" t="s">
        <v>76</v>
      </c>
      <c r="C22" s="187" t="s">
        <v>29</v>
      </c>
      <c r="D22" s="188"/>
      <c r="E22" s="189">
        <v>28000</v>
      </c>
      <c r="F22" s="190">
        <f t="shared" si="0"/>
        <v>149900.48000000001</v>
      </c>
      <c r="G22" s="191" t="s">
        <v>29</v>
      </c>
      <c r="H22" s="228"/>
      <c r="I22" s="229"/>
      <c r="J22" s="229"/>
      <c r="K22" s="230"/>
      <c r="L22" s="229"/>
      <c r="M22" s="229"/>
      <c r="N22" s="229"/>
      <c r="O22" s="231"/>
      <c r="P22" s="229"/>
      <c r="Q22" s="229"/>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c r="BX22" s="232"/>
      <c r="BY22" s="232"/>
      <c r="BZ22" s="232"/>
      <c r="CA22" s="232"/>
      <c r="CB22" s="232"/>
      <c r="CC22" s="232"/>
      <c r="CD22" s="232"/>
      <c r="CE22" s="232"/>
      <c r="CF22" s="232"/>
      <c r="CG22" s="232"/>
      <c r="CH22" s="232"/>
      <c r="CI22" s="232"/>
      <c r="CJ22" s="232"/>
      <c r="CK22" s="232"/>
      <c r="CL22" s="232"/>
      <c r="CM22" s="232"/>
      <c r="CN22" s="232"/>
      <c r="CO22" s="232"/>
      <c r="CP22" s="232"/>
      <c r="CQ22" s="232"/>
      <c r="CR22" s="232"/>
      <c r="CS22" s="232"/>
      <c r="CT22" s="232"/>
      <c r="CU22" s="232"/>
      <c r="CV22" s="232"/>
      <c r="CW22" s="232"/>
      <c r="CX22" s="232"/>
      <c r="CY22" s="232"/>
      <c r="CZ22" s="232"/>
      <c r="DA22" s="232"/>
      <c r="DB22" s="232"/>
      <c r="DC22" s="232"/>
      <c r="DD22" s="232"/>
      <c r="DE22" s="232"/>
      <c r="DF22" s="232"/>
      <c r="DG22" s="232"/>
      <c r="DH22" s="232"/>
      <c r="DI22" s="232"/>
      <c r="DJ22" s="232"/>
      <c r="DK22" s="232"/>
      <c r="DL22" s="232"/>
      <c r="DM22" s="232"/>
      <c r="DN22" s="232"/>
      <c r="DO22" s="232"/>
      <c r="DP22" s="232"/>
      <c r="DQ22" s="232"/>
      <c r="DR22" s="232"/>
      <c r="DS22" s="232"/>
      <c r="DT22" s="232"/>
      <c r="DU22" s="232"/>
      <c r="DV22" s="232"/>
      <c r="DW22" s="232"/>
      <c r="DX22" s="232"/>
      <c r="DY22" s="232"/>
      <c r="DZ22" s="232"/>
      <c r="EA22" s="232"/>
      <c r="EB22" s="232"/>
      <c r="EC22" s="232"/>
      <c r="ED22" s="232"/>
      <c r="EE22" s="232"/>
      <c r="EF22" s="232"/>
      <c r="EG22" s="232"/>
      <c r="EH22" s="232"/>
      <c r="EI22" s="232"/>
      <c r="EJ22" s="232"/>
      <c r="EK22" s="232"/>
      <c r="EL22" s="232"/>
      <c r="EM22" s="232"/>
      <c r="EN22" s="232"/>
      <c r="EO22" s="232"/>
      <c r="EP22" s="232"/>
      <c r="EQ22" s="232"/>
      <c r="ER22" s="232"/>
      <c r="ES22" s="232"/>
      <c r="ET22" s="232"/>
      <c r="EU22" s="232"/>
      <c r="EV22" s="232"/>
      <c r="EW22" s="232"/>
      <c r="EX22" s="232"/>
      <c r="EY22" s="232"/>
      <c r="EZ22" s="232"/>
      <c r="FA22" s="232"/>
      <c r="FB22" s="232"/>
      <c r="FC22" s="232"/>
      <c r="FD22" s="232"/>
      <c r="FE22" s="232"/>
      <c r="FF22" s="232"/>
      <c r="FG22" s="232"/>
      <c r="FH22" s="232"/>
      <c r="FI22" s="232"/>
      <c r="FJ22" s="232"/>
      <c r="FK22" s="232"/>
      <c r="FL22" s="232"/>
      <c r="FM22" s="232"/>
      <c r="FN22" s="232"/>
      <c r="FO22" s="232"/>
      <c r="FP22" s="232"/>
      <c r="FQ22" s="232"/>
      <c r="FR22" s="232"/>
      <c r="FS22" s="232"/>
      <c r="FT22" s="232"/>
      <c r="FU22" s="232"/>
      <c r="FV22" s="232"/>
      <c r="FW22" s="232"/>
      <c r="FX22" s="232"/>
      <c r="FY22" s="232"/>
      <c r="FZ22" s="232"/>
      <c r="GA22" s="232"/>
      <c r="GB22" s="232"/>
      <c r="GC22" s="232"/>
      <c r="GD22" s="232"/>
      <c r="GE22" s="232"/>
      <c r="GF22" s="232"/>
      <c r="GG22" s="232"/>
      <c r="GH22" s="232"/>
      <c r="GI22" s="232"/>
      <c r="GJ22" s="232"/>
      <c r="GK22" s="232"/>
      <c r="GL22" s="232"/>
      <c r="GM22" s="232"/>
      <c r="GN22" s="232"/>
      <c r="GO22" s="232"/>
      <c r="GP22" s="232"/>
      <c r="GQ22" s="232"/>
      <c r="GR22" s="232"/>
      <c r="GS22" s="232"/>
      <c r="GT22" s="232"/>
      <c r="GU22" s="232"/>
      <c r="GV22" s="232"/>
      <c r="GW22" s="232"/>
      <c r="GX22" s="232"/>
      <c r="GY22" s="232"/>
      <c r="GZ22" s="232"/>
      <c r="HA22" s="232"/>
      <c r="HB22" s="232"/>
      <c r="HC22" s="232"/>
      <c r="HD22" s="232"/>
      <c r="HE22" s="232"/>
      <c r="HF22" s="232"/>
      <c r="HG22" s="232"/>
      <c r="HH22" s="232"/>
      <c r="HI22" s="232"/>
      <c r="HJ22" s="232"/>
      <c r="HK22" s="232"/>
      <c r="HL22" s="232"/>
      <c r="HM22" s="232"/>
      <c r="HN22" s="232"/>
      <c r="HO22" s="232"/>
      <c r="HP22" s="232"/>
      <c r="HQ22" s="232"/>
      <c r="HR22" s="232"/>
      <c r="HS22" s="232"/>
      <c r="HT22" s="232"/>
      <c r="HU22" s="232"/>
      <c r="HV22" s="232"/>
      <c r="HW22" s="232"/>
      <c r="HX22" s="232"/>
      <c r="HY22" s="232"/>
      <c r="HZ22" s="232"/>
      <c r="IA22" s="232"/>
      <c r="IB22" s="232"/>
      <c r="IC22" s="232"/>
      <c r="ID22" s="232"/>
      <c r="IE22" s="232"/>
      <c r="IF22" s="232"/>
      <c r="IG22" s="232"/>
      <c r="IH22" s="232"/>
      <c r="II22" s="232"/>
      <c r="IJ22" s="232"/>
      <c r="IK22" s="232"/>
      <c r="IL22" s="232"/>
      <c r="IM22" s="232"/>
      <c r="IN22" s="232"/>
      <c r="IO22" s="232"/>
      <c r="IP22" s="232"/>
      <c r="IQ22" s="232"/>
      <c r="IR22" s="232"/>
      <c r="IS22" s="232"/>
      <c r="IT22" s="232"/>
    </row>
    <row r="23" spans="1:254" ht="30" x14ac:dyDescent="0.25">
      <c r="A23" s="192" t="s">
        <v>305</v>
      </c>
      <c r="B23" s="193" t="s">
        <v>78</v>
      </c>
      <c r="C23" s="194" t="s">
        <v>73</v>
      </c>
      <c r="D23" s="195"/>
      <c r="E23" s="196">
        <v>149900.48000000001</v>
      </c>
      <c r="F23" s="190">
        <f t="shared" si="0"/>
        <v>0</v>
      </c>
      <c r="G23" s="197" t="s">
        <v>1135</v>
      </c>
    </row>
    <row r="24" spans="1:254" ht="30" x14ac:dyDescent="0.25">
      <c r="A24" s="192" t="s">
        <v>412</v>
      </c>
      <c r="B24" s="193" t="s">
        <v>74</v>
      </c>
      <c r="C24" s="194" t="s">
        <v>72</v>
      </c>
      <c r="D24" s="195">
        <v>149900.48000000001</v>
      </c>
      <c r="E24" s="196"/>
      <c r="F24" s="190">
        <f t="shared" si="0"/>
        <v>149900.48000000001</v>
      </c>
      <c r="G24" s="197" t="s">
        <v>1130</v>
      </c>
    </row>
    <row r="25" spans="1:254" ht="30" x14ac:dyDescent="0.25">
      <c r="A25" s="185" t="s">
        <v>412</v>
      </c>
      <c r="B25" s="186" t="s">
        <v>77</v>
      </c>
      <c r="C25" s="187" t="s">
        <v>1154</v>
      </c>
      <c r="D25" s="188">
        <v>137250</v>
      </c>
      <c r="E25" s="189"/>
      <c r="F25" s="190">
        <f t="shared" si="0"/>
        <v>287150.48</v>
      </c>
      <c r="G25" s="191" t="s">
        <v>204</v>
      </c>
    </row>
    <row r="26" spans="1:254" ht="30" x14ac:dyDescent="0.25">
      <c r="A26" s="185" t="s">
        <v>412</v>
      </c>
      <c r="B26" s="186" t="s">
        <v>79</v>
      </c>
      <c r="C26" s="187" t="s">
        <v>1155</v>
      </c>
      <c r="D26" s="188">
        <v>30000</v>
      </c>
      <c r="E26" s="189"/>
      <c r="F26" s="190">
        <f t="shared" si="0"/>
        <v>317150.48</v>
      </c>
      <c r="G26" s="191" t="s">
        <v>318</v>
      </c>
    </row>
    <row r="27" spans="1:254" x14ac:dyDescent="0.25">
      <c r="A27" s="185" t="s">
        <v>412</v>
      </c>
      <c r="B27" s="186" t="s">
        <v>80</v>
      </c>
      <c r="C27" s="187" t="s">
        <v>29</v>
      </c>
      <c r="D27" s="188"/>
      <c r="E27" s="189">
        <v>48510</v>
      </c>
      <c r="F27" s="190">
        <f t="shared" si="0"/>
        <v>268640.48</v>
      </c>
      <c r="G27" s="191" t="s">
        <v>29</v>
      </c>
    </row>
    <row r="28" spans="1:254" ht="30" x14ac:dyDescent="0.25">
      <c r="A28" s="192" t="s">
        <v>412</v>
      </c>
      <c r="B28" s="193" t="s">
        <v>82</v>
      </c>
      <c r="C28" s="194" t="s">
        <v>73</v>
      </c>
      <c r="D28" s="195"/>
      <c r="E28" s="196">
        <v>268640.48</v>
      </c>
      <c r="F28" s="190">
        <f t="shared" si="0"/>
        <v>0</v>
      </c>
      <c r="G28" s="197" t="s">
        <v>1135</v>
      </c>
    </row>
    <row r="29" spans="1:254" s="232" customFormat="1" ht="30" x14ac:dyDescent="0.25">
      <c r="A29" s="192" t="s">
        <v>417</v>
      </c>
      <c r="B29" s="193" t="s">
        <v>81</v>
      </c>
      <c r="C29" s="194" t="s">
        <v>72</v>
      </c>
      <c r="D29" s="195">
        <v>66000</v>
      </c>
      <c r="E29" s="196"/>
      <c r="F29" s="190">
        <f t="shared" si="0"/>
        <v>66000</v>
      </c>
      <c r="G29" s="197" t="s">
        <v>1130</v>
      </c>
      <c r="H29" s="228"/>
      <c r="I29" s="229"/>
      <c r="J29" s="229"/>
      <c r="K29" s="230"/>
      <c r="L29" s="229"/>
      <c r="M29" s="229"/>
      <c r="N29" s="229"/>
      <c r="O29" s="231"/>
      <c r="P29" s="229"/>
      <c r="Q29" s="229"/>
    </row>
    <row r="30" spans="1:254" x14ac:dyDescent="0.25">
      <c r="A30" s="185" t="s">
        <v>417</v>
      </c>
      <c r="B30" s="186" t="s">
        <v>84</v>
      </c>
      <c r="C30" s="187" t="s">
        <v>29</v>
      </c>
      <c r="D30" s="188"/>
      <c r="E30" s="189">
        <v>66000</v>
      </c>
      <c r="F30" s="190">
        <f t="shared" si="0"/>
        <v>0</v>
      </c>
      <c r="G30" s="191" t="s">
        <v>29</v>
      </c>
    </row>
    <row r="31" spans="1:254" s="232" customFormat="1" ht="30" x14ac:dyDescent="0.25">
      <c r="A31" s="192" t="s">
        <v>446</v>
      </c>
      <c r="B31" s="193" t="s">
        <v>83</v>
      </c>
      <c r="C31" s="194" t="s">
        <v>72</v>
      </c>
      <c r="D31" s="195">
        <v>55000</v>
      </c>
      <c r="E31" s="196"/>
      <c r="F31" s="190">
        <f t="shared" si="0"/>
        <v>55000</v>
      </c>
      <c r="G31" s="197" t="s">
        <v>1130</v>
      </c>
      <c r="H31" s="228"/>
      <c r="I31" s="229"/>
      <c r="J31" s="229"/>
      <c r="K31" s="230"/>
      <c r="L31" s="229"/>
      <c r="M31" s="229"/>
      <c r="N31" s="229"/>
      <c r="O31" s="231"/>
      <c r="P31" s="229"/>
      <c r="Q31" s="229"/>
    </row>
    <row r="32" spans="1:254" x14ac:dyDescent="0.25">
      <c r="A32" s="185" t="s">
        <v>446</v>
      </c>
      <c r="B32" s="186" t="s">
        <v>85</v>
      </c>
      <c r="C32" s="187" t="s">
        <v>29</v>
      </c>
      <c r="D32" s="188"/>
      <c r="E32" s="189">
        <v>55000</v>
      </c>
      <c r="F32" s="190">
        <f t="shared" si="0"/>
        <v>0</v>
      </c>
      <c r="G32" s="191" t="s">
        <v>29</v>
      </c>
    </row>
    <row r="33" spans="1:17" ht="30" x14ac:dyDescent="0.25">
      <c r="A33" s="192" t="s">
        <v>458</v>
      </c>
      <c r="B33" s="193" t="s">
        <v>89</v>
      </c>
      <c r="C33" s="194" t="s">
        <v>72</v>
      </c>
      <c r="D33" s="195">
        <v>80500</v>
      </c>
      <c r="E33" s="196"/>
      <c r="F33" s="190">
        <f t="shared" si="0"/>
        <v>80500</v>
      </c>
      <c r="G33" s="197" t="s">
        <v>1130</v>
      </c>
    </row>
    <row r="34" spans="1:17" s="232" customFormat="1" x14ac:dyDescent="0.25">
      <c r="A34" s="185" t="s">
        <v>458</v>
      </c>
      <c r="B34" s="186" t="s">
        <v>90</v>
      </c>
      <c r="C34" s="187" t="s">
        <v>29</v>
      </c>
      <c r="D34" s="188"/>
      <c r="E34" s="189">
        <v>80500</v>
      </c>
      <c r="F34" s="190">
        <f t="shared" si="0"/>
        <v>0</v>
      </c>
      <c r="G34" s="191" t="s">
        <v>29</v>
      </c>
      <c r="H34" s="228"/>
      <c r="I34" s="229"/>
      <c r="J34" s="229"/>
      <c r="K34" s="230"/>
      <c r="L34" s="229"/>
      <c r="M34" s="229"/>
      <c r="N34" s="229"/>
      <c r="O34" s="231"/>
      <c r="P34" s="229"/>
      <c r="Q34" s="229"/>
    </row>
    <row r="35" spans="1:17" ht="30" x14ac:dyDescent="0.25">
      <c r="A35" s="192" t="s">
        <v>491</v>
      </c>
      <c r="B35" s="193" t="s">
        <v>88</v>
      </c>
      <c r="C35" s="194" t="s">
        <v>72</v>
      </c>
      <c r="D35" s="195">
        <v>47538.48</v>
      </c>
      <c r="E35" s="196"/>
      <c r="F35" s="190">
        <f t="shared" si="0"/>
        <v>47538.48</v>
      </c>
      <c r="G35" s="197" t="s">
        <v>1130</v>
      </c>
    </row>
    <row r="36" spans="1:17" ht="30" x14ac:dyDescent="0.25">
      <c r="A36" s="185" t="s">
        <v>491</v>
      </c>
      <c r="B36" s="186" t="s">
        <v>87</v>
      </c>
      <c r="C36" s="187" t="s">
        <v>1156</v>
      </c>
      <c r="D36" s="188">
        <v>135880</v>
      </c>
      <c r="E36" s="189"/>
      <c r="F36" s="190">
        <f t="shared" si="0"/>
        <v>183418.48</v>
      </c>
      <c r="G36" s="191" t="s">
        <v>204</v>
      </c>
    </row>
    <row r="37" spans="1:17" s="232" customFormat="1" ht="30" x14ac:dyDescent="0.25">
      <c r="A37" s="185" t="s">
        <v>491</v>
      </c>
      <c r="B37" s="186" t="s">
        <v>86</v>
      </c>
      <c r="C37" s="187" t="s">
        <v>1157</v>
      </c>
      <c r="D37" s="188">
        <v>32000</v>
      </c>
      <c r="E37" s="189"/>
      <c r="F37" s="190">
        <f t="shared" si="0"/>
        <v>215418.48</v>
      </c>
      <c r="G37" s="191" t="s">
        <v>318</v>
      </c>
      <c r="H37" s="228"/>
      <c r="I37" s="229"/>
      <c r="J37" s="229"/>
      <c r="K37" s="230"/>
      <c r="L37" s="229"/>
      <c r="M37" s="229"/>
      <c r="N37" s="229"/>
      <c r="O37" s="231"/>
      <c r="P37" s="229"/>
      <c r="Q37" s="229"/>
    </row>
    <row r="38" spans="1:17" x14ac:dyDescent="0.25">
      <c r="A38" s="185" t="s">
        <v>491</v>
      </c>
      <c r="B38" s="186" t="s">
        <v>91</v>
      </c>
      <c r="C38" s="187" t="s">
        <v>29</v>
      </c>
      <c r="D38" s="188"/>
      <c r="E38" s="189">
        <v>190000</v>
      </c>
      <c r="F38" s="190">
        <f t="shared" si="0"/>
        <v>25418.48000000001</v>
      </c>
      <c r="G38" s="191" t="s">
        <v>29</v>
      </c>
    </row>
    <row r="39" spans="1:17" x14ac:dyDescent="0.25">
      <c r="A39" s="185" t="s">
        <v>491</v>
      </c>
      <c r="B39" s="186" t="s">
        <v>91</v>
      </c>
      <c r="C39" s="187" t="s">
        <v>29</v>
      </c>
      <c r="D39" s="188"/>
      <c r="E39" s="189">
        <v>13000</v>
      </c>
      <c r="F39" s="190">
        <f t="shared" si="0"/>
        <v>12418.48000000001</v>
      </c>
      <c r="G39" s="191" t="s">
        <v>29</v>
      </c>
    </row>
    <row r="40" spans="1:17" s="232" customFormat="1" ht="30" x14ac:dyDescent="0.25">
      <c r="A40" s="192" t="s">
        <v>491</v>
      </c>
      <c r="B40" s="193" t="s">
        <v>94</v>
      </c>
      <c r="C40" s="194" t="s">
        <v>73</v>
      </c>
      <c r="D40" s="195"/>
      <c r="E40" s="196">
        <v>12418.48</v>
      </c>
      <c r="F40" s="190">
        <f t="shared" si="0"/>
        <v>0</v>
      </c>
      <c r="G40" s="197" t="s">
        <v>1135</v>
      </c>
      <c r="H40" s="228"/>
      <c r="I40" s="229"/>
      <c r="J40" s="229"/>
      <c r="K40" s="230"/>
      <c r="L40" s="229"/>
      <c r="M40" s="229"/>
      <c r="N40" s="229"/>
      <c r="O40" s="231"/>
      <c r="P40" s="229"/>
      <c r="Q40" s="229"/>
    </row>
    <row r="41" spans="1:17" ht="30" x14ac:dyDescent="0.25">
      <c r="A41" s="192" t="s">
        <v>532</v>
      </c>
      <c r="B41" s="193" t="s">
        <v>92</v>
      </c>
      <c r="C41" s="194" t="s">
        <v>72</v>
      </c>
      <c r="D41" s="195">
        <v>12214.48</v>
      </c>
      <c r="E41" s="196"/>
      <c r="F41" s="190">
        <f t="shared" si="0"/>
        <v>12214.48</v>
      </c>
      <c r="G41" s="197" t="s">
        <v>1130</v>
      </c>
    </row>
    <row r="42" spans="1:17" ht="30" x14ac:dyDescent="0.25">
      <c r="A42" s="185" t="s">
        <v>532</v>
      </c>
      <c r="B42" s="186" t="s">
        <v>93</v>
      </c>
      <c r="C42" s="187" t="s">
        <v>1158</v>
      </c>
      <c r="D42" s="188">
        <v>138800</v>
      </c>
      <c r="E42" s="189"/>
      <c r="F42" s="190">
        <f t="shared" si="0"/>
        <v>151014.48000000001</v>
      </c>
      <c r="G42" s="191" t="s">
        <v>204</v>
      </c>
    </row>
    <row r="43" spans="1:17" ht="30" x14ac:dyDescent="0.25">
      <c r="A43" s="185" t="s">
        <v>532</v>
      </c>
      <c r="B43" s="186" t="s">
        <v>97</v>
      </c>
      <c r="C43" s="187" t="s">
        <v>1159</v>
      </c>
      <c r="D43" s="188">
        <v>29510</v>
      </c>
      <c r="E43" s="189"/>
      <c r="F43" s="190">
        <f t="shared" si="0"/>
        <v>180524.48</v>
      </c>
      <c r="G43" s="191" t="s">
        <v>318</v>
      </c>
    </row>
    <row r="44" spans="1:17" ht="30" x14ac:dyDescent="0.25">
      <c r="A44" s="185" t="s">
        <v>532</v>
      </c>
      <c r="B44" s="186" t="s">
        <v>99</v>
      </c>
      <c r="C44" s="187" t="s">
        <v>1160</v>
      </c>
      <c r="D44" s="188">
        <v>130170</v>
      </c>
      <c r="E44" s="189"/>
      <c r="F44" s="190">
        <f t="shared" si="0"/>
        <v>310694.48</v>
      </c>
      <c r="G44" s="191" t="s">
        <v>204</v>
      </c>
    </row>
    <row r="45" spans="1:17" ht="30" x14ac:dyDescent="0.25">
      <c r="A45" s="185" t="s">
        <v>532</v>
      </c>
      <c r="B45" s="186" t="s">
        <v>100</v>
      </c>
      <c r="C45" s="187" t="s">
        <v>1161</v>
      </c>
      <c r="D45" s="188">
        <v>32000</v>
      </c>
      <c r="E45" s="189"/>
      <c r="F45" s="190">
        <f t="shared" si="0"/>
        <v>342694.48</v>
      </c>
      <c r="G45" s="191" t="s">
        <v>318</v>
      </c>
    </row>
    <row r="46" spans="1:17" x14ac:dyDescent="0.25">
      <c r="A46" s="185" t="s">
        <v>532</v>
      </c>
      <c r="B46" s="186" t="s">
        <v>95</v>
      </c>
      <c r="C46" s="187" t="s">
        <v>29</v>
      </c>
      <c r="D46" s="188"/>
      <c r="E46" s="189">
        <v>200000</v>
      </c>
      <c r="F46" s="190">
        <f t="shared" si="0"/>
        <v>142694.47999999998</v>
      </c>
      <c r="G46" s="191" t="s">
        <v>29</v>
      </c>
    </row>
    <row r="47" spans="1:17" s="232" customFormat="1" ht="30" x14ac:dyDescent="0.25">
      <c r="A47" s="192" t="s">
        <v>532</v>
      </c>
      <c r="B47" s="193" t="s">
        <v>96</v>
      </c>
      <c r="C47" s="194" t="s">
        <v>73</v>
      </c>
      <c r="D47" s="195"/>
      <c r="E47" s="196">
        <v>142694.48000000001</v>
      </c>
      <c r="F47" s="190">
        <f t="shared" si="0"/>
        <v>0</v>
      </c>
      <c r="G47" s="197" t="s">
        <v>1135</v>
      </c>
      <c r="H47" s="228"/>
      <c r="I47" s="229"/>
      <c r="J47" s="229"/>
      <c r="K47" s="230"/>
      <c r="L47" s="229"/>
      <c r="M47" s="229"/>
      <c r="N47" s="229"/>
      <c r="O47" s="231"/>
      <c r="P47" s="229"/>
      <c r="Q47" s="229"/>
    </row>
    <row r="48" spans="1:17" ht="30" x14ac:dyDescent="0.25">
      <c r="A48" s="192" t="s">
        <v>548</v>
      </c>
      <c r="B48" s="193" t="s">
        <v>101</v>
      </c>
      <c r="C48" s="194" t="s">
        <v>72</v>
      </c>
      <c r="D48" s="195">
        <v>12000</v>
      </c>
      <c r="E48" s="196"/>
      <c r="F48" s="190">
        <f t="shared" si="0"/>
        <v>12000</v>
      </c>
      <c r="G48" s="197" t="s">
        <v>1130</v>
      </c>
    </row>
    <row r="49" spans="1:254" s="232" customFormat="1" ht="30" x14ac:dyDescent="0.25">
      <c r="A49" s="185" t="s">
        <v>548</v>
      </c>
      <c r="B49" s="186" t="s">
        <v>98</v>
      </c>
      <c r="C49" s="187" t="s">
        <v>1162</v>
      </c>
      <c r="D49" s="188"/>
      <c r="E49" s="189">
        <v>12000</v>
      </c>
      <c r="F49" s="190">
        <f t="shared" si="0"/>
        <v>0</v>
      </c>
      <c r="G49" s="191" t="s">
        <v>40</v>
      </c>
      <c r="H49" s="228"/>
      <c r="I49" s="229"/>
      <c r="J49" s="229"/>
      <c r="K49" s="230"/>
      <c r="L49" s="229"/>
      <c r="M49" s="229"/>
      <c r="N49" s="229"/>
      <c r="O49" s="231"/>
      <c r="P49" s="229"/>
      <c r="Q49" s="229"/>
    </row>
    <row r="50" spans="1:254" ht="30" x14ac:dyDescent="0.25">
      <c r="A50" s="192" t="s">
        <v>569</v>
      </c>
      <c r="B50" s="193" t="s">
        <v>102</v>
      </c>
      <c r="C50" s="194" t="s">
        <v>72</v>
      </c>
      <c r="D50" s="195">
        <v>110024.48</v>
      </c>
      <c r="E50" s="196"/>
      <c r="F50" s="190">
        <f t="shared" si="0"/>
        <v>110024.48</v>
      </c>
      <c r="G50" s="197" t="s">
        <v>1130</v>
      </c>
    </row>
    <row r="51" spans="1:254" ht="30" x14ac:dyDescent="0.25">
      <c r="A51" s="185" t="s">
        <v>569</v>
      </c>
      <c r="B51" s="186" t="s">
        <v>103</v>
      </c>
      <c r="C51" s="187" t="s">
        <v>1163</v>
      </c>
      <c r="D51" s="188">
        <v>119410</v>
      </c>
      <c r="E51" s="189"/>
      <c r="F51" s="190">
        <f t="shared" si="0"/>
        <v>229434.47999999998</v>
      </c>
      <c r="G51" s="191" t="s">
        <v>204</v>
      </c>
    </row>
    <row r="52" spans="1:254" ht="30" x14ac:dyDescent="0.25">
      <c r="A52" s="185" t="s">
        <v>569</v>
      </c>
      <c r="B52" s="186" t="s">
        <v>104</v>
      </c>
      <c r="C52" s="187" t="s">
        <v>1164</v>
      </c>
      <c r="D52" s="188">
        <v>30490</v>
      </c>
      <c r="E52" s="189"/>
      <c r="F52" s="190">
        <f t="shared" si="0"/>
        <v>259924.47999999998</v>
      </c>
      <c r="G52" s="191" t="s">
        <v>318</v>
      </c>
    </row>
    <row r="53" spans="1:254" ht="30" x14ac:dyDescent="0.25">
      <c r="A53" s="185" t="s">
        <v>569</v>
      </c>
      <c r="B53" s="186" t="s">
        <v>105</v>
      </c>
      <c r="C53" s="187" t="s">
        <v>1165</v>
      </c>
      <c r="D53" s="188">
        <v>139660</v>
      </c>
      <c r="E53" s="189"/>
      <c r="F53" s="190">
        <f t="shared" si="0"/>
        <v>399584.48</v>
      </c>
      <c r="G53" s="191" t="s">
        <v>204</v>
      </c>
    </row>
    <row r="54" spans="1:254" s="237" customFormat="1" ht="30" x14ac:dyDescent="0.25">
      <c r="A54" s="185" t="s">
        <v>569</v>
      </c>
      <c r="B54" s="186" t="s">
        <v>108</v>
      </c>
      <c r="C54" s="187" t="s">
        <v>1166</v>
      </c>
      <c r="D54" s="188">
        <v>34000</v>
      </c>
      <c r="E54" s="189"/>
      <c r="F54" s="190">
        <f t="shared" si="0"/>
        <v>433584.48</v>
      </c>
      <c r="G54" s="191" t="s">
        <v>318</v>
      </c>
      <c r="H54" s="233"/>
      <c r="I54" s="234"/>
      <c r="J54" s="234"/>
      <c r="K54" s="235"/>
      <c r="L54" s="234"/>
      <c r="M54" s="234"/>
      <c r="N54" s="234"/>
      <c r="O54" s="236"/>
      <c r="P54" s="234"/>
      <c r="Q54" s="234"/>
    </row>
    <row r="55" spans="1:254" s="237" customFormat="1" x14ac:dyDescent="0.25">
      <c r="A55" s="185" t="s">
        <v>569</v>
      </c>
      <c r="B55" s="186" t="s">
        <v>106</v>
      </c>
      <c r="C55" s="187" t="s">
        <v>29</v>
      </c>
      <c r="D55" s="188"/>
      <c r="E55" s="189">
        <v>350000</v>
      </c>
      <c r="F55" s="190">
        <f t="shared" si="0"/>
        <v>83584.479999999981</v>
      </c>
      <c r="G55" s="191" t="s">
        <v>29</v>
      </c>
      <c r="H55" s="233"/>
      <c r="I55" s="234"/>
      <c r="J55" s="234"/>
      <c r="K55" s="235"/>
      <c r="L55" s="234"/>
      <c r="M55" s="234"/>
      <c r="N55" s="234"/>
      <c r="O55" s="236"/>
      <c r="P55" s="234"/>
      <c r="Q55" s="234"/>
    </row>
    <row r="56" spans="1:254" ht="30" x14ac:dyDescent="0.25">
      <c r="A56" s="192" t="s">
        <v>569</v>
      </c>
      <c r="B56" s="193" t="s">
        <v>107</v>
      </c>
      <c r="C56" s="194" t="s">
        <v>73</v>
      </c>
      <c r="D56" s="195"/>
      <c r="E56" s="196">
        <v>83584.479999999996</v>
      </c>
      <c r="F56" s="190">
        <f t="shared" si="0"/>
        <v>0</v>
      </c>
      <c r="G56" s="197" t="s">
        <v>1135</v>
      </c>
    </row>
    <row r="57" spans="1:254" s="237" customFormat="1" ht="30" x14ac:dyDescent="0.25">
      <c r="A57" s="192" t="s">
        <v>1167</v>
      </c>
      <c r="B57" s="193" t="s">
        <v>110</v>
      </c>
      <c r="C57" s="194" t="s">
        <v>72</v>
      </c>
      <c r="D57" s="195">
        <v>12404</v>
      </c>
      <c r="E57" s="196"/>
      <c r="F57" s="190">
        <f t="shared" si="0"/>
        <v>12404</v>
      </c>
      <c r="G57" s="197" t="s">
        <v>1130</v>
      </c>
      <c r="H57" s="233"/>
      <c r="I57" s="234"/>
      <c r="J57" s="234"/>
      <c r="K57" s="235"/>
      <c r="L57" s="234"/>
      <c r="M57" s="234"/>
      <c r="N57" s="234"/>
      <c r="O57" s="236"/>
      <c r="P57" s="234"/>
      <c r="Q57" s="234"/>
    </row>
    <row r="58" spans="1:254" ht="30" x14ac:dyDescent="0.25">
      <c r="A58" s="185" t="s">
        <v>1167</v>
      </c>
      <c r="B58" s="186" t="s">
        <v>109</v>
      </c>
      <c r="C58" s="187" t="s">
        <v>1162</v>
      </c>
      <c r="D58" s="188"/>
      <c r="E58" s="189">
        <v>12404</v>
      </c>
      <c r="F58" s="190">
        <f t="shared" si="0"/>
        <v>0</v>
      </c>
      <c r="G58" s="191" t="s">
        <v>40</v>
      </c>
    </row>
    <row r="59" spans="1:254" ht="30" x14ac:dyDescent="0.25">
      <c r="A59" s="192" t="s">
        <v>611</v>
      </c>
      <c r="B59" s="193" t="s">
        <v>111</v>
      </c>
      <c r="C59" s="194" t="s">
        <v>72</v>
      </c>
      <c r="D59" s="195">
        <v>57000</v>
      </c>
      <c r="E59" s="196"/>
      <c r="F59" s="190">
        <f t="shared" si="0"/>
        <v>57000</v>
      </c>
      <c r="G59" s="197" t="s">
        <v>1130</v>
      </c>
    </row>
    <row r="60" spans="1:254" x14ac:dyDescent="0.25">
      <c r="A60" s="185" t="s">
        <v>611</v>
      </c>
      <c r="B60" s="186" t="s">
        <v>120</v>
      </c>
      <c r="C60" s="187" t="s">
        <v>29</v>
      </c>
      <c r="D60" s="188"/>
      <c r="E60" s="189">
        <v>57000</v>
      </c>
      <c r="F60" s="190">
        <f t="shared" si="0"/>
        <v>0</v>
      </c>
      <c r="G60" s="191" t="s">
        <v>29</v>
      </c>
      <c r="H60" s="238"/>
      <c r="I60" s="234"/>
      <c r="J60" s="234"/>
      <c r="K60" s="235"/>
      <c r="L60" s="234"/>
      <c r="M60" s="234"/>
      <c r="N60" s="234"/>
      <c r="O60" s="236"/>
      <c r="P60" s="234"/>
      <c r="Q60" s="234"/>
      <c r="R60" s="237"/>
      <c r="S60" s="237"/>
      <c r="T60" s="237"/>
      <c r="U60" s="237"/>
      <c r="V60" s="237"/>
      <c r="W60" s="237"/>
      <c r="X60" s="237"/>
      <c r="Y60" s="237"/>
      <c r="Z60" s="237"/>
      <c r="AA60" s="237"/>
      <c r="AB60" s="237"/>
      <c r="AC60" s="237"/>
      <c r="AD60" s="237"/>
      <c r="AE60" s="237"/>
      <c r="AF60" s="237"/>
      <c r="AG60" s="237"/>
      <c r="AH60" s="237"/>
      <c r="AI60" s="237"/>
      <c r="AJ60" s="237"/>
      <c r="AK60" s="237"/>
      <c r="AL60" s="237"/>
      <c r="AM60" s="237"/>
      <c r="AN60" s="237"/>
      <c r="AO60" s="237"/>
      <c r="AP60" s="237"/>
      <c r="AQ60" s="237"/>
      <c r="AR60" s="237"/>
      <c r="AS60" s="237"/>
      <c r="AT60" s="237"/>
      <c r="AU60" s="237"/>
      <c r="AV60" s="237"/>
      <c r="AW60" s="237"/>
      <c r="AX60" s="237"/>
      <c r="AY60" s="237"/>
      <c r="AZ60" s="237"/>
      <c r="BA60" s="237"/>
      <c r="BB60" s="237"/>
      <c r="BC60" s="237"/>
      <c r="BD60" s="237"/>
      <c r="BE60" s="237"/>
      <c r="BF60" s="237"/>
      <c r="BG60" s="237"/>
      <c r="BH60" s="237"/>
      <c r="BI60" s="237"/>
      <c r="BJ60" s="237"/>
      <c r="BK60" s="237"/>
      <c r="BL60" s="237"/>
      <c r="BM60" s="237"/>
      <c r="BN60" s="237"/>
      <c r="BO60" s="237"/>
      <c r="BP60" s="237"/>
      <c r="BQ60" s="237"/>
      <c r="BR60" s="237"/>
      <c r="BS60" s="237"/>
      <c r="BT60" s="237"/>
      <c r="BU60" s="237"/>
      <c r="BV60" s="237"/>
      <c r="BW60" s="237"/>
      <c r="BX60" s="237"/>
      <c r="BY60" s="237"/>
      <c r="BZ60" s="237"/>
      <c r="CA60" s="237"/>
      <c r="CB60" s="237"/>
      <c r="CC60" s="237"/>
      <c r="CD60" s="237"/>
      <c r="CE60" s="237"/>
      <c r="CF60" s="237"/>
      <c r="CG60" s="237"/>
      <c r="CH60" s="237"/>
      <c r="CI60" s="237"/>
      <c r="CJ60" s="237"/>
      <c r="CK60" s="237"/>
      <c r="CL60" s="237"/>
      <c r="CM60" s="237"/>
      <c r="CN60" s="237"/>
      <c r="CO60" s="237"/>
      <c r="CP60" s="237"/>
      <c r="CQ60" s="237"/>
      <c r="CR60" s="237"/>
      <c r="CS60" s="237"/>
      <c r="CT60" s="237"/>
      <c r="CU60" s="237"/>
      <c r="CV60" s="237"/>
      <c r="CW60" s="237"/>
      <c r="CX60" s="237"/>
      <c r="CY60" s="237"/>
      <c r="CZ60" s="237"/>
      <c r="DA60" s="237"/>
      <c r="DB60" s="237"/>
      <c r="DC60" s="237"/>
      <c r="DD60" s="237"/>
      <c r="DE60" s="237"/>
      <c r="DF60" s="237"/>
      <c r="DG60" s="237"/>
      <c r="DH60" s="237"/>
      <c r="DI60" s="237"/>
      <c r="DJ60" s="237"/>
      <c r="DK60" s="237"/>
      <c r="DL60" s="237"/>
      <c r="DM60" s="237"/>
      <c r="DN60" s="237"/>
      <c r="DO60" s="237"/>
      <c r="DP60" s="237"/>
      <c r="DQ60" s="237"/>
      <c r="DR60" s="237"/>
      <c r="DS60" s="237"/>
      <c r="DT60" s="237"/>
      <c r="DU60" s="237"/>
      <c r="DV60" s="237"/>
      <c r="DW60" s="237"/>
      <c r="DX60" s="237"/>
      <c r="DY60" s="237"/>
      <c r="DZ60" s="237"/>
      <c r="EA60" s="237"/>
      <c r="EB60" s="237"/>
      <c r="EC60" s="237"/>
      <c r="ED60" s="237"/>
      <c r="EE60" s="237"/>
      <c r="EF60" s="237"/>
      <c r="EG60" s="237"/>
      <c r="EH60" s="237"/>
      <c r="EI60" s="237"/>
      <c r="EJ60" s="237"/>
      <c r="EK60" s="237"/>
      <c r="EL60" s="237"/>
      <c r="EM60" s="237"/>
      <c r="EN60" s="237"/>
      <c r="EO60" s="237"/>
      <c r="EP60" s="237"/>
      <c r="EQ60" s="237"/>
      <c r="ER60" s="237"/>
      <c r="ES60" s="237"/>
      <c r="ET60" s="237"/>
      <c r="EU60" s="237"/>
      <c r="EV60" s="237"/>
      <c r="EW60" s="237"/>
      <c r="EX60" s="237"/>
      <c r="EY60" s="237"/>
      <c r="EZ60" s="237"/>
      <c r="FA60" s="237"/>
      <c r="FB60" s="237"/>
      <c r="FC60" s="237"/>
      <c r="FD60" s="237"/>
      <c r="FE60" s="237"/>
      <c r="FF60" s="237"/>
      <c r="FG60" s="237"/>
      <c r="FH60" s="237"/>
      <c r="FI60" s="237"/>
      <c r="FJ60" s="237"/>
      <c r="FK60" s="237"/>
      <c r="FL60" s="237"/>
      <c r="FM60" s="237"/>
      <c r="FN60" s="237"/>
      <c r="FO60" s="237"/>
      <c r="FP60" s="237"/>
      <c r="FQ60" s="237"/>
      <c r="FR60" s="237"/>
      <c r="FS60" s="237"/>
      <c r="FT60" s="237"/>
      <c r="FU60" s="237"/>
      <c r="FV60" s="237"/>
      <c r="FW60" s="237"/>
      <c r="FX60" s="237"/>
      <c r="FY60" s="237"/>
      <c r="FZ60" s="237"/>
      <c r="GA60" s="237"/>
      <c r="GB60" s="237"/>
      <c r="GC60" s="237"/>
      <c r="GD60" s="237"/>
      <c r="GE60" s="237"/>
      <c r="GF60" s="237"/>
      <c r="GG60" s="237"/>
      <c r="GH60" s="237"/>
      <c r="GI60" s="237"/>
      <c r="GJ60" s="237"/>
      <c r="GK60" s="237"/>
      <c r="GL60" s="237"/>
      <c r="GM60" s="237"/>
      <c r="GN60" s="237"/>
      <c r="GO60" s="237"/>
      <c r="GP60" s="237"/>
      <c r="GQ60" s="237"/>
      <c r="GR60" s="237"/>
      <c r="GS60" s="237"/>
      <c r="GT60" s="237"/>
      <c r="GU60" s="237"/>
      <c r="GV60" s="237"/>
      <c r="GW60" s="237"/>
      <c r="GX60" s="237"/>
      <c r="GY60" s="237"/>
      <c r="GZ60" s="237"/>
      <c r="HA60" s="237"/>
      <c r="HB60" s="237"/>
      <c r="HC60" s="237"/>
      <c r="HD60" s="237"/>
      <c r="HE60" s="237"/>
      <c r="HF60" s="237"/>
      <c r="HG60" s="237"/>
      <c r="HH60" s="237"/>
      <c r="HI60" s="237"/>
      <c r="HJ60" s="237"/>
      <c r="HK60" s="237"/>
      <c r="HL60" s="237"/>
      <c r="HM60" s="237"/>
      <c r="HN60" s="237"/>
      <c r="HO60" s="237"/>
      <c r="HP60" s="237"/>
      <c r="HQ60" s="237"/>
      <c r="HR60" s="237"/>
      <c r="HS60" s="237"/>
      <c r="HT60" s="237"/>
      <c r="HU60" s="237"/>
      <c r="HV60" s="237"/>
      <c r="HW60" s="237"/>
      <c r="HX60" s="237"/>
      <c r="HY60" s="237"/>
      <c r="HZ60" s="237"/>
      <c r="IA60" s="237"/>
      <c r="IB60" s="237"/>
      <c r="IC60" s="237"/>
      <c r="ID60" s="237"/>
      <c r="IE60" s="237"/>
      <c r="IF60" s="237"/>
      <c r="IG60" s="237"/>
      <c r="IH60" s="237"/>
      <c r="II60" s="237"/>
      <c r="IJ60" s="237"/>
      <c r="IK60" s="237"/>
      <c r="IL60" s="237"/>
      <c r="IM60" s="237"/>
      <c r="IN60" s="237"/>
      <c r="IO60" s="237"/>
      <c r="IP60" s="237"/>
      <c r="IQ60" s="237"/>
      <c r="IR60" s="237"/>
      <c r="IS60" s="237"/>
      <c r="IT60" s="237"/>
    </row>
    <row r="61" spans="1:254" ht="30" x14ac:dyDescent="0.25">
      <c r="A61" s="192" t="s">
        <v>660</v>
      </c>
      <c r="B61" s="193" t="s">
        <v>112</v>
      </c>
      <c r="C61" s="194" t="s">
        <v>72</v>
      </c>
      <c r="D61" s="195">
        <v>12000</v>
      </c>
      <c r="E61" s="196"/>
      <c r="F61" s="190">
        <f t="shared" si="0"/>
        <v>12000</v>
      </c>
      <c r="G61" s="197" t="s">
        <v>1130</v>
      </c>
    </row>
    <row r="62" spans="1:254" ht="30" x14ac:dyDescent="0.25">
      <c r="A62" s="185" t="s">
        <v>660</v>
      </c>
      <c r="B62" s="186" t="s">
        <v>121</v>
      </c>
      <c r="C62" s="187" t="s">
        <v>1168</v>
      </c>
      <c r="D62" s="188"/>
      <c r="E62" s="189">
        <v>12000</v>
      </c>
      <c r="F62" s="190">
        <f t="shared" si="0"/>
        <v>0</v>
      </c>
      <c r="G62" s="191" t="s">
        <v>40</v>
      </c>
    </row>
    <row r="63" spans="1:254" ht="30" x14ac:dyDescent="0.25">
      <c r="A63" s="198" t="s">
        <v>681</v>
      </c>
      <c r="B63" s="199" t="s">
        <v>113</v>
      </c>
      <c r="C63" s="200" t="s">
        <v>72</v>
      </c>
      <c r="D63" s="201">
        <v>1180.48</v>
      </c>
      <c r="E63" s="202"/>
      <c r="F63" s="190">
        <f t="shared" si="0"/>
        <v>1180.48</v>
      </c>
      <c r="G63" s="197" t="s">
        <v>1130</v>
      </c>
    </row>
    <row r="64" spans="1:254" ht="30" x14ac:dyDescent="0.25">
      <c r="A64" s="185" t="s">
        <v>681</v>
      </c>
      <c r="B64" s="186" t="s">
        <v>114</v>
      </c>
      <c r="C64" s="187" t="s">
        <v>1169</v>
      </c>
      <c r="D64" s="188">
        <v>76649</v>
      </c>
      <c r="E64" s="189"/>
      <c r="F64" s="190">
        <f t="shared" si="0"/>
        <v>77829.48</v>
      </c>
      <c r="G64" s="191" t="s">
        <v>14</v>
      </c>
    </row>
    <row r="65" spans="1:254" ht="30" x14ac:dyDescent="0.25">
      <c r="A65" s="185" t="s">
        <v>681</v>
      </c>
      <c r="B65" s="186" t="s">
        <v>115</v>
      </c>
      <c r="C65" s="187" t="s">
        <v>1170</v>
      </c>
      <c r="D65" s="188">
        <v>132550</v>
      </c>
      <c r="E65" s="189"/>
      <c r="F65" s="190">
        <f t="shared" si="0"/>
        <v>210379.47999999998</v>
      </c>
      <c r="G65" s="191" t="s">
        <v>204</v>
      </c>
    </row>
    <row r="66" spans="1:254" ht="30" x14ac:dyDescent="0.25">
      <c r="A66" s="185" t="s">
        <v>681</v>
      </c>
      <c r="B66" s="186" t="s">
        <v>116</v>
      </c>
      <c r="C66" s="187" t="s">
        <v>1171</v>
      </c>
      <c r="D66" s="188">
        <v>30000</v>
      </c>
      <c r="E66" s="189"/>
      <c r="F66" s="190">
        <f t="shared" si="0"/>
        <v>240379.47999999998</v>
      </c>
      <c r="G66" s="191" t="s">
        <v>318</v>
      </c>
    </row>
    <row r="67" spans="1:254" ht="30" x14ac:dyDescent="0.25">
      <c r="A67" s="185" t="s">
        <v>681</v>
      </c>
      <c r="B67" s="186" t="s">
        <v>117</v>
      </c>
      <c r="C67" s="187" t="s">
        <v>1172</v>
      </c>
      <c r="D67" s="188">
        <v>137800</v>
      </c>
      <c r="E67" s="189"/>
      <c r="F67" s="190">
        <f t="shared" si="0"/>
        <v>378179.48</v>
      </c>
      <c r="G67" s="191" t="s">
        <v>204</v>
      </c>
    </row>
    <row r="68" spans="1:254" ht="30" x14ac:dyDescent="0.25">
      <c r="A68" s="185" t="s">
        <v>681</v>
      </c>
      <c r="B68" s="186" t="s">
        <v>118</v>
      </c>
      <c r="C68" s="187" t="s">
        <v>1173</v>
      </c>
      <c r="D68" s="188">
        <v>33280</v>
      </c>
      <c r="E68" s="189"/>
      <c r="F68" s="190">
        <f t="shared" ref="F68:F108" si="1">F67+D68-E68</f>
        <v>411459.48</v>
      </c>
      <c r="G68" s="191" t="s">
        <v>318</v>
      </c>
      <c r="H68" s="233"/>
      <c r="I68" s="234"/>
      <c r="J68" s="234"/>
      <c r="K68" s="235"/>
      <c r="L68" s="234"/>
      <c r="M68" s="234"/>
      <c r="N68" s="234"/>
      <c r="O68" s="236"/>
      <c r="P68" s="234"/>
      <c r="Q68" s="234"/>
      <c r="R68" s="237"/>
      <c r="S68" s="237"/>
      <c r="T68" s="237"/>
      <c r="U68" s="237"/>
      <c r="V68" s="237"/>
      <c r="W68" s="237"/>
      <c r="X68" s="237"/>
      <c r="Y68" s="237"/>
      <c r="Z68" s="237"/>
      <c r="AA68" s="237"/>
      <c r="AB68" s="237"/>
      <c r="AC68" s="237"/>
      <c r="AD68" s="237"/>
      <c r="AE68" s="237"/>
      <c r="AF68" s="237"/>
      <c r="AG68" s="237"/>
      <c r="AH68" s="237"/>
      <c r="AI68" s="237"/>
      <c r="AJ68" s="237"/>
      <c r="AK68" s="237"/>
      <c r="AL68" s="237"/>
      <c r="AM68" s="237"/>
      <c r="AN68" s="237"/>
      <c r="AO68" s="237"/>
      <c r="AP68" s="237"/>
      <c r="AQ68" s="237"/>
      <c r="AR68" s="237"/>
      <c r="AS68" s="237"/>
      <c r="AT68" s="237"/>
      <c r="AU68" s="237"/>
      <c r="AV68" s="237"/>
      <c r="AW68" s="237"/>
      <c r="AX68" s="237"/>
      <c r="AY68" s="237"/>
      <c r="AZ68" s="237"/>
      <c r="BA68" s="237"/>
      <c r="BB68" s="237"/>
      <c r="BC68" s="237"/>
      <c r="BD68" s="237"/>
      <c r="BE68" s="237"/>
      <c r="BF68" s="237"/>
      <c r="BG68" s="237"/>
      <c r="BH68" s="237"/>
      <c r="BI68" s="237"/>
      <c r="BJ68" s="237"/>
      <c r="BK68" s="237"/>
      <c r="BL68" s="237"/>
      <c r="BM68" s="237"/>
      <c r="BN68" s="237"/>
      <c r="BO68" s="237"/>
      <c r="BP68" s="237"/>
      <c r="BQ68" s="237"/>
      <c r="BR68" s="237"/>
      <c r="BS68" s="237"/>
      <c r="BT68" s="237"/>
      <c r="BU68" s="237"/>
      <c r="BV68" s="237"/>
      <c r="BW68" s="237"/>
      <c r="BX68" s="237"/>
      <c r="BY68" s="237"/>
      <c r="BZ68" s="237"/>
      <c r="CA68" s="237"/>
      <c r="CB68" s="237"/>
      <c r="CC68" s="237"/>
      <c r="CD68" s="237"/>
      <c r="CE68" s="237"/>
      <c r="CF68" s="237"/>
      <c r="CG68" s="237"/>
      <c r="CH68" s="237"/>
      <c r="CI68" s="237"/>
      <c r="CJ68" s="237"/>
      <c r="CK68" s="237"/>
      <c r="CL68" s="237"/>
      <c r="CM68" s="237"/>
      <c r="CN68" s="237"/>
      <c r="CO68" s="237"/>
      <c r="CP68" s="237"/>
      <c r="CQ68" s="237"/>
      <c r="CR68" s="237"/>
      <c r="CS68" s="237"/>
      <c r="CT68" s="237"/>
      <c r="CU68" s="237"/>
      <c r="CV68" s="237"/>
      <c r="CW68" s="237"/>
      <c r="CX68" s="237"/>
      <c r="CY68" s="237"/>
      <c r="CZ68" s="237"/>
      <c r="DA68" s="237"/>
      <c r="DB68" s="237"/>
      <c r="DC68" s="237"/>
      <c r="DD68" s="237"/>
      <c r="DE68" s="237"/>
      <c r="DF68" s="237"/>
      <c r="DG68" s="237"/>
      <c r="DH68" s="237"/>
      <c r="DI68" s="237"/>
      <c r="DJ68" s="237"/>
      <c r="DK68" s="237"/>
      <c r="DL68" s="237"/>
      <c r="DM68" s="237"/>
      <c r="DN68" s="237"/>
      <c r="DO68" s="237"/>
      <c r="DP68" s="237"/>
      <c r="DQ68" s="237"/>
      <c r="DR68" s="237"/>
      <c r="DS68" s="237"/>
      <c r="DT68" s="237"/>
      <c r="DU68" s="237"/>
      <c r="DV68" s="237"/>
      <c r="DW68" s="237"/>
      <c r="DX68" s="237"/>
      <c r="DY68" s="237"/>
      <c r="DZ68" s="237"/>
      <c r="EA68" s="237"/>
      <c r="EB68" s="237"/>
      <c r="EC68" s="237"/>
      <c r="ED68" s="237"/>
      <c r="EE68" s="237"/>
      <c r="EF68" s="237"/>
      <c r="EG68" s="237"/>
      <c r="EH68" s="237"/>
      <c r="EI68" s="237"/>
      <c r="EJ68" s="237"/>
      <c r="EK68" s="237"/>
      <c r="EL68" s="237"/>
      <c r="EM68" s="237"/>
      <c r="EN68" s="237"/>
      <c r="EO68" s="237"/>
      <c r="EP68" s="237"/>
      <c r="EQ68" s="237"/>
      <c r="ER68" s="237"/>
      <c r="ES68" s="237"/>
      <c r="ET68" s="237"/>
      <c r="EU68" s="237"/>
      <c r="EV68" s="237"/>
      <c r="EW68" s="237"/>
      <c r="EX68" s="237"/>
      <c r="EY68" s="237"/>
      <c r="EZ68" s="237"/>
      <c r="FA68" s="237"/>
      <c r="FB68" s="237"/>
      <c r="FC68" s="237"/>
      <c r="FD68" s="237"/>
      <c r="FE68" s="237"/>
      <c r="FF68" s="237"/>
      <c r="FG68" s="237"/>
      <c r="FH68" s="237"/>
      <c r="FI68" s="237"/>
      <c r="FJ68" s="237"/>
      <c r="FK68" s="237"/>
      <c r="FL68" s="237"/>
      <c r="FM68" s="237"/>
      <c r="FN68" s="237"/>
      <c r="FO68" s="237"/>
      <c r="FP68" s="237"/>
      <c r="FQ68" s="237"/>
      <c r="FR68" s="237"/>
      <c r="FS68" s="237"/>
      <c r="FT68" s="237"/>
      <c r="FU68" s="237"/>
      <c r="FV68" s="237"/>
      <c r="FW68" s="237"/>
      <c r="FX68" s="237"/>
      <c r="FY68" s="237"/>
      <c r="FZ68" s="237"/>
      <c r="GA68" s="237"/>
      <c r="GB68" s="237"/>
      <c r="GC68" s="237"/>
      <c r="GD68" s="237"/>
      <c r="GE68" s="237"/>
      <c r="GF68" s="237"/>
      <c r="GG68" s="237"/>
      <c r="GH68" s="237"/>
      <c r="GI68" s="237"/>
      <c r="GJ68" s="237"/>
      <c r="GK68" s="237"/>
      <c r="GL68" s="237"/>
      <c r="GM68" s="237"/>
      <c r="GN68" s="237"/>
      <c r="GO68" s="237"/>
      <c r="GP68" s="237"/>
      <c r="GQ68" s="237"/>
      <c r="GR68" s="237"/>
      <c r="GS68" s="237"/>
      <c r="GT68" s="237"/>
      <c r="GU68" s="237"/>
      <c r="GV68" s="237"/>
      <c r="GW68" s="237"/>
      <c r="GX68" s="237"/>
      <c r="GY68" s="237"/>
      <c r="GZ68" s="237"/>
      <c r="HA68" s="237"/>
      <c r="HB68" s="237"/>
      <c r="HC68" s="237"/>
      <c r="HD68" s="237"/>
      <c r="HE68" s="237"/>
      <c r="HF68" s="237"/>
      <c r="HG68" s="237"/>
      <c r="HH68" s="237"/>
      <c r="HI68" s="237"/>
      <c r="HJ68" s="237"/>
      <c r="HK68" s="237"/>
      <c r="HL68" s="237"/>
      <c r="HM68" s="237"/>
      <c r="HN68" s="237"/>
      <c r="HO68" s="237"/>
      <c r="HP68" s="237"/>
      <c r="HQ68" s="237"/>
      <c r="HR68" s="237"/>
      <c r="HS68" s="237"/>
      <c r="HT68" s="237"/>
      <c r="HU68" s="237"/>
      <c r="HV68" s="237"/>
      <c r="HW68" s="237"/>
      <c r="HX68" s="237"/>
      <c r="HY68" s="237"/>
      <c r="HZ68" s="237"/>
      <c r="IA68" s="237"/>
      <c r="IB68" s="237"/>
      <c r="IC68" s="237"/>
      <c r="ID68" s="237"/>
      <c r="IE68" s="237"/>
      <c r="IF68" s="237"/>
      <c r="IG68" s="237"/>
      <c r="IH68" s="237"/>
      <c r="II68" s="237"/>
      <c r="IJ68" s="237"/>
      <c r="IK68" s="237"/>
      <c r="IL68" s="237"/>
      <c r="IM68" s="237"/>
      <c r="IN68" s="237"/>
      <c r="IO68" s="237"/>
      <c r="IP68" s="237"/>
      <c r="IQ68" s="237"/>
      <c r="IR68" s="237"/>
      <c r="IS68" s="237"/>
      <c r="IT68" s="237"/>
    </row>
    <row r="69" spans="1:254" x14ac:dyDescent="0.25">
      <c r="A69" s="185" t="s">
        <v>681</v>
      </c>
      <c r="B69" s="186" t="s">
        <v>123</v>
      </c>
      <c r="C69" s="187" t="s">
        <v>29</v>
      </c>
      <c r="D69" s="188"/>
      <c r="E69" s="189">
        <v>74000</v>
      </c>
      <c r="F69" s="190">
        <f t="shared" si="1"/>
        <v>337459.48</v>
      </c>
      <c r="G69" s="191" t="s">
        <v>29</v>
      </c>
    </row>
    <row r="70" spans="1:254" ht="30" x14ac:dyDescent="0.25">
      <c r="A70" s="203" t="s">
        <v>681</v>
      </c>
      <c r="B70" s="204" t="s">
        <v>125</v>
      </c>
      <c r="C70" s="200" t="s">
        <v>73</v>
      </c>
      <c r="D70" s="205"/>
      <c r="E70" s="206">
        <v>337459.48</v>
      </c>
      <c r="F70" s="190">
        <f t="shared" si="1"/>
        <v>0</v>
      </c>
      <c r="G70" s="197" t="s">
        <v>1135</v>
      </c>
      <c r="H70" s="233"/>
      <c r="I70" s="234"/>
      <c r="J70" s="234"/>
      <c r="K70" s="235"/>
      <c r="L70" s="234"/>
      <c r="M70" s="234"/>
      <c r="N70" s="234"/>
      <c r="O70" s="236"/>
      <c r="P70" s="234"/>
      <c r="Q70" s="234"/>
      <c r="R70" s="237"/>
      <c r="S70" s="237"/>
      <c r="T70" s="237"/>
      <c r="U70" s="237"/>
      <c r="V70" s="237"/>
      <c r="W70" s="237"/>
      <c r="X70" s="237"/>
      <c r="Y70" s="237"/>
      <c r="Z70" s="237"/>
      <c r="AA70" s="237"/>
      <c r="AB70" s="237"/>
      <c r="AC70" s="237"/>
      <c r="AD70" s="237"/>
      <c r="AE70" s="237"/>
      <c r="AF70" s="237"/>
      <c r="AG70" s="237"/>
      <c r="AH70" s="237"/>
      <c r="AI70" s="237"/>
      <c r="AJ70" s="237"/>
      <c r="AK70" s="237"/>
      <c r="AL70" s="237"/>
      <c r="AM70" s="237"/>
      <c r="AN70" s="237"/>
      <c r="AO70" s="237"/>
      <c r="AP70" s="237"/>
      <c r="AQ70" s="237"/>
      <c r="AR70" s="237"/>
      <c r="AS70" s="237"/>
      <c r="AT70" s="237"/>
      <c r="AU70" s="237"/>
      <c r="AV70" s="237"/>
      <c r="AW70" s="237"/>
      <c r="AX70" s="237"/>
      <c r="AY70" s="237"/>
      <c r="AZ70" s="237"/>
      <c r="BA70" s="237"/>
      <c r="BB70" s="237"/>
      <c r="BC70" s="237"/>
      <c r="BD70" s="237"/>
      <c r="BE70" s="237"/>
      <c r="BF70" s="237"/>
      <c r="BG70" s="237"/>
      <c r="BH70" s="237"/>
      <c r="BI70" s="237"/>
      <c r="BJ70" s="237"/>
      <c r="BK70" s="237"/>
      <c r="BL70" s="237"/>
      <c r="BM70" s="237"/>
      <c r="BN70" s="237"/>
      <c r="BO70" s="237"/>
      <c r="BP70" s="237"/>
      <c r="BQ70" s="237"/>
      <c r="BR70" s="237"/>
      <c r="BS70" s="237"/>
      <c r="BT70" s="237"/>
      <c r="BU70" s="237"/>
      <c r="BV70" s="237"/>
      <c r="BW70" s="237"/>
      <c r="BX70" s="237"/>
      <c r="BY70" s="237"/>
      <c r="BZ70" s="237"/>
      <c r="CA70" s="237"/>
      <c r="CB70" s="237"/>
      <c r="CC70" s="237"/>
      <c r="CD70" s="237"/>
      <c r="CE70" s="237"/>
      <c r="CF70" s="237"/>
      <c r="CG70" s="237"/>
      <c r="CH70" s="237"/>
      <c r="CI70" s="237"/>
      <c r="CJ70" s="237"/>
      <c r="CK70" s="237"/>
      <c r="CL70" s="237"/>
      <c r="CM70" s="237"/>
      <c r="CN70" s="237"/>
      <c r="CO70" s="237"/>
      <c r="CP70" s="237"/>
      <c r="CQ70" s="237"/>
      <c r="CR70" s="237"/>
      <c r="CS70" s="237"/>
      <c r="CT70" s="237"/>
      <c r="CU70" s="237"/>
      <c r="CV70" s="237"/>
      <c r="CW70" s="237"/>
      <c r="CX70" s="237"/>
      <c r="CY70" s="237"/>
      <c r="CZ70" s="237"/>
      <c r="DA70" s="237"/>
      <c r="DB70" s="237"/>
      <c r="DC70" s="237"/>
      <c r="DD70" s="237"/>
      <c r="DE70" s="237"/>
      <c r="DF70" s="237"/>
      <c r="DG70" s="237"/>
      <c r="DH70" s="237"/>
      <c r="DI70" s="237"/>
      <c r="DJ70" s="237"/>
      <c r="DK70" s="237"/>
      <c r="DL70" s="237"/>
      <c r="DM70" s="237"/>
      <c r="DN70" s="237"/>
      <c r="DO70" s="237"/>
      <c r="DP70" s="237"/>
      <c r="DQ70" s="237"/>
      <c r="DR70" s="237"/>
      <c r="DS70" s="237"/>
      <c r="DT70" s="237"/>
      <c r="DU70" s="237"/>
      <c r="DV70" s="237"/>
      <c r="DW70" s="237"/>
      <c r="DX70" s="237"/>
      <c r="DY70" s="237"/>
      <c r="DZ70" s="237"/>
      <c r="EA70" s="237"/>
      <c r="EB70" s="237"/>
      <c r="EC70" s="237"/>
      <c r="ED70" s="237"/>
      <c r="EE70" s="237"/>
      <c r="EF70" s="237"/>
      <c r="EG70" s="237"/>
      <c r="EH70" s="237"/>
      <c r="EI70" s="237"/>
      <c r="EJ70" s="237"/>
      <c r="EK70" s="237"/>
      <c r="EL70" s="237"/>
      <c r="EM70" s="237"/>
      <c r="EN70" s="237"/>
      <c r="EO70" s="237"/>
      <c r="EP70" s="237"/>
      <c r="EQ70" s="237"/>
      <c r="ER70" s="237"/>
      <c r="ES70" s="237"/>
      <c r="ET70" s="237"/>
      <c r="EU70" s="237"/>
      <c r="EV70" s="237"/>
      <c r="EW70" s="237"/>
      <c r="EX70" s="237"/>
      <c r="EY70" s="237"/>
      <c r="EZ70" s="237"/>
      <c r="FA70" s="237"/>
      <c r="FB70" s="237"/>
      <c r="FC70" s="237"/>
      <c r="FD70" s="237"/>
      <c r="FE70" s="237"/>
      <c r="FF70" s="237"/>
      <c r="FG70" s="237"/>
      <c r="FH70" s="237"/>
      <c r="FI70" s="237"/>
      <c r="FJ70" s="237"/>
      <c r="FK70" s="237"/>
      <c r="FL70" s="237"/>
      <c r="FM70" s="237"/>
      <c r="FN70" s="237"/>
      <c r="FO70" s="237"/>
      <c r="FP70" s="237"/>
      <c r="FQ70" s="237"/>
      <c r="FR70" s="237"/>
      <c r="FS70" s="237"/>
      <c r="FT70" s="237"/>
      <c r="FU70" s="237"/>
      <c r="FV70" s="237"/>
      <c r="FW70" s="237"/>
      <c r="FX70" s="237"/>
      <c r="FY70" s="237"/>
      <c r="FZ70" s="237"/>
      <c r="GA70" s="237"/>
      <c r="GB70" s="237"/>
      <c r="GC70" s="237"/>
      <c r="GD70" s="237"/>
      <c r="GE70" s="237"/>
      <c r="GF70" s="237"/>
      <c r="GG70" s="237"/>
      <c r="GH70" s="237"/>
      <c r="GI70" s="237"/>
      <c r="GJ70" s="237"/>
      <c r="GK70" s="237"/>
      <c r="GL70" s="237"/>
      <c r="GM70" s="237"/>
      <c r="GN70" s="237"/>
      <c r="GO70" s="237"/>
      <c r="GP70" s="237"/>
      <c r="GQ70" s="237"/>
      <c r="GR70" s="237"/>
      <c r="GS70" s="237"/>
      <c r="GT70" s="237"/>
      <c r="GU70" s="237"/>
      <c r="GV70" s="237"/>
      <c r="GW70" s="237"/>
      <c r="GX70" s="237"/>
      <c r="GY70" s="237"/>
      <c r="GZ70" s="237"/>
      <c r="HA70" s="237"/>
      <c r="HB70" s="237"/>
      <c r="HC70" s="237"/>
      <c r="HD70" s="237"/>
      <c r="HE70" s="237"/>
      <c r="HF70" s="237"/>
      <c r="HG70" s="237"/>
      <c r="HH70" s="237"/>
      <c r="HI70" s="237"/>
      <c r="HJ70" s="237"/>
      <c r="HK70" s="237"/>
      <c r="HL70" s="237"/>
      <c r="HM70" s="237"/>
      <c r="HN70" s="237"/>
      <c r="HO70" s="237"/>
      <c r="HP70" s="237"/>
      <c r="HQ70" s="237"/>
      <c r="HR70" s="237"/>
      <c r="HS70" s="237"/>
      <c r="HT70" s="237"/>
      <c r="HU70" s="237"/>
      <c r="HV70" s="237"/>
      <c r="HW70" s="237"/>
      <c r="HX70" s="237"/>
      <c r="HY70" s="237"/>
      <c r="HZ70" s="237"/>
      <c r="IA70" s="237"/>
      <c r="IB70" s="237"/>
      <c r="IC70" s="237"/>
      <c r="ID70" s="237"/>
      <c r="IE70" s="237"/>
      <c r="IF70" s="237"/>
      <c r="IG70" s="237"/>
      <c r="IH70" s="237"/>
      <c r="II70" s="237"/>
      <c r="IJ70" s="237"/>
      <c r="IK70" s="237"/>
      <c r="IL70" s="237"/>
      <c r="IM70" s="237"/>
      <c r="IN70" s="237"/>
      <c r="IO70" s="237"/>
      <c r="IP70" s="237"/>
      <c r="IQ70" s="237"/>
      <c r="IR70" s="237"/>
      <c r="IS70" s="237"/>
      <c r="IT70" s="237"/>
    </row>
    <row r="71" spans="1:254" ht="30" x14ac:dyDescent="0.25">
      <c r="A71" s="207" t="s">
        <v>706</v>
      </c>
      <c r="B71" s="208" t="s">
        <v>119</v>
      </c>
      <c r="C71" s="200" t="s">
        <v>72</v>
      </c>
      <c r="D71" s="209">
        <v>337459.48</v>
      </c>
      <c r="E71" s="210"/>
      <c r="F71" s="190">
        <f t="shared" si="1"/>
        <v>337459.48</v>
      </c>
      <c r="G71" s="197" t="s">
        <v>1130</v>
      </c>
    </row>
    <row r="72" spans="1:254" ht="30" x14ac:dyDescent="0.25">
      <c r="A72" s="185" t="s">
        <v>706</v>
      </c>
      <c r="B72" s="186" t="s">
        <v>122</v>
      </c>
      <c r="C72" s="187" t="s">
        <v>1174</v>
      </c>
      <c r="D72" s="188">
        <v>44375</v>
      </c>
      <c r="E72" s="189"/>
      <c r="F72" s="190">
        <f t="shared" si="1"/>
        <v>381834.48</v>
      </c>
      <c r="G72" s="191" t="s">
        <v>14</v>
      </c>
    </row>
    <row r="73" spans="1:254" ht="30" x14ac:dyDescent="0.25">
      <c r="A73" s="185" t="s">
        <v>706</v>
      </c>
      <c r="B73" s="186" t="s">
        <v>124</v>
      </c>
      <c r="C73" s="187" t="s">
        <v>1175</v>
      </c>
      <c r="D73" s="188">
        <v>129310</v>
      </c>
      <c r="E73" s="189"/>
      <c r="F73" s="190">
        <f t="shared" si="1"/>
        <v>511144.48</v>
      </c>
      <c r="G73" s="191" t="s">
        <v>204</v>
      </c>
      <c r="H73" s="233"/>
      <c r="I73" s="234"/>
      <c r="J73" s="234"/>
      <c r="K73" s="235"/>
      <c r="L73" s="234"/>
      <c r="M73" s="234"/>
      <c r="N73" s="234"/>
      <c r="O73" s="236"/>
      <c r="P73" s="234"/>
      <c r="Q73" s="234"/>
      <c r="R73" s="237"/>
      <c r="S73" s="237"/>
      <c r="T73" s="237"/>
      <c r="U73" s="237"/>
      <c r="V73" s="237"/>
      <c r="W73" s="237"/>
      <c r="X73" s="237"/>
      <c r="Y73" s="237"/>
      <c r="Z73" s="237"/>
      <c r="AA73" s="237"/>
      <c r="AB73" s="237"/>
      <c r="AC73" s="237"/>
      <c r="AD73" s="237"/>
      <c r="AE73" s="237"/>
      <c r="AF73" s="237"/>
      <c r="AG73" s="237"/>
      <c r="AH73" s="237"/>
      <c r="AI73" s="237"/>
      <c r="AJ73" s="237"/>
      <c r="AK73" s="237"/>
      <c r="AL73" s="237"/>
      <c r="AM73" s="237"/>
      <c r="AN73" s="237"/>
      <c r="AO73" s="237"/>
      <c r="AP73" s="237"/>
      <c r="AQ73" s="237"/>
      <c r="AR73" s="237"/>
      <c r="AS73" s="237"/>
      <c r="AT73" s="237"/>
      <c r="AU73" s="237"/>
      <c r="AV73" s="237"/>
      <c r="AW73" s="237"/>
      <c r="AX73" s="237"/>
      <c r="AY73" s="237"/>
      <c r="AZ73" s="237"/>
      <c r="BA73" s="237"/>
      <c r="BB73" s="237"/>
      <c r="BC73" s="237"/>
      <c r="BD73" s="237"/>
      <c r="BE73" s="237"/>
      <c r="BF73" s="237"/>
      <c r="BG73" s="237"/>
      <c r="BH73" s="237"/>
      <c r="BI73" s="237"/>
      <c r="BJ73" s="237"/>
      <c r="BK73" s="237"/>
      <c r="BL73" s="237"/>
      <c r="BM73" s="237"/>
      <c r="BN73" s="237"/>
      <c r="BO73" s="237"/>
      <c r="BP73" s="237"/>
      <c r="BQ73" s="237"/>
      <c r="BR73" s="237"/>
      <c r="BS73" s="237"/>
      <c r="BT73" s="237"/>
      <c r="BU73" s="237"/>
      <c r="BV73" s="237"/>
      <c r="BW73" s="237"/>
      <c r="BX73" s="237"/>
      <c r="BY73" s="237"/>
      <c r="BZ73" s="237"/>
      <c r="CA73" s="237"/>
      <c r="CB73" s="237"/>
      <c r="CC73" s="237"/>
      <c r="CD73" s="237"/>
      <c r="CE73" s="237"/>
      <c r="CF73" s="237"/>
      <c r="CG73" s="237"/>
      <c r="CH73" s="237"/>
      <c r="CI73" s="237"/>
      <c r="CJ73" s="237"/>
      <c r="CK73" s="237"/>
      <c r="CL73" s="237"/>
      <c r="CM73" s="237"/>
      <c r="CN73" s="237"/>
      <c r="CO73" s="237"/>
      <c r="CP73" s="237"/>
      <c r="CQ73" s="237"/>
      <c r="CR73" s="237"/>
      <c r="CS73" s="237"/>
      <c r="CT73" s="237"/>
      <c r="CU73" s="237"/>
      <c r="CV73" s="237"/>
      <c r="CW73" s="237"/>
      <c r="CX73" s="237"/>
      <c r="CY73" s="237"/>
      <c r="CZ73" s="237"/>
      <c r="DA73" s="237"/>
      <c r="DB73" s="237"/>
      <c r="DC73" s="237"/>
      <c r="DD73" s="237"/>
      <c r="DE73" s="237"/>
      <c r="DF73" s="237"/>
      <c r="DG73" s="237"/>
      <c r="DH73" s="237"/>
      <c r="DI73" s="237"/>
      <c r="DJ73" s="237"/>
      <c r="DK73" s="237"/>
      <c r="DL73" s="237"/>
      <c r="DM73" s="237"/>
      <c r="DN73" s="237"/>
      <c r="DO73" s="237"/>
      <c r="DP73" s="237"/>
      <c r="DQ73" s="237"/>
      <c r="DR73" s="237"/>
      <c r="DS73" s="237"/>
      <c r="DT73" s="237"/>
      <c r="DU73" s="237"/>
      <c r="DV73" s="237"/>
      <c r="DW73" s="237"/>
      <c r="DX73" s="237"/>
      <c r="DY73" s="237"/>
      <c r="DZ73" s="237"/>
      <c r="EA73" s="237"/>
      <c r="EB73" s="237"/>
      <c r="EC73" s="237"/>
      <c r="ED73" s="237"/>
      <c r="EE73" s="237"/>
      <c r="EF73" s="237"/>
      <c r="EG73" s="237"/>
      <c r="EH73" s="237"/>
      <c r="EI73" s="237"/>
      <c r="EJ73" s="237"/>
      <c r="EK73" s="237"/>
      <c r="EL73" s="237"/>
      <c r="EM73" s="237"/>
      <c r="EN73" s="237"/>
      <c r="EO73" s="237"/>
      <c r="EP73" s="237"/>
      <c r="EQ73" s="237"/>
      <c r="ER73" s="237"/>
      <c r="ES73" s="237"/>
      <c r="ET73" s="237"/>
      <c r="EU73" s="237"/>
      <c r="EV73" s="237"/>
      <c r="EW73" s="237"/>
      <c r="EX73" s="237"/>
      <c r="EY73" s="237"/>
      <c r="EZ73" s="237"/>
      <c r="FA73" s="237"/>
      <c r="FB73" s="237"/>
      <c r="FC73" s="237"/>
      <c r="FD73" s="237"/>
      <c r="FE73" s="237"/>
      <c r="FF73" s="237"/>
      <c r="FG73" s="237"/>
      <c r="FH73" s="237"/>
      <c r="FI73" s="237"/>
      <c r="FJ73" s="237"/>
      <c r="FK73" s="237"/>
      <c r="FL73" s="237"/>
      <c r="FM73" s="237"/>
      <c r="FN73" s="237"/>
      <c r="FO73" s="237"/>
      <c r="FP73" s="237"/>
      <c r="FQ73" s="237"/>
      <c r="FR73" s="237"/>
      <c r="FS73" s="237"/>
      <c r="FT73" s="237"/>
      <c r="FU73" s="237"/>
      <c r="FV73" s="237"/>
      <c r="FW73" s="237"/>
      <c r="FX73" s="237"/>
      <c r="FY73" s="237"/>
      <c r="FZ73" s="237"/>
      <c r="GA73" s="237"/>
      <c r="GB73" s="237"/>
      <c r="GC73" s="237"/>
      <c r="GD73" s="237"/>
      <c r="GE73" s="237"/>
      <c r="GF73" s="237"/>
      <c r="GG73" s="237"/>
      <c r="GH73" s="237"/>
      <c r="GI73" s="237"/>
      <c r="GJ73" s="237"/>
      <c r="GK73" s="237"/>
      <c r="GL73" s="237"/>
      <c r="GM73" s="237"/>
      <c r="GN73" s="237"/>
      <c r="GO73" s="237"/>
      <c r="GP73" s="237"/>
      <c r="GQ73" s="237"/>
      <c r="GR73" s="237"/>
      <c r="GS73" s="237"/>
      <c r="GT73" s="237"/>
      <c r="GU73" s="237"/>
      <c r="GV73" s="237"/>
      <c r="GW73" s="237"/>
      <c r="GX73" s="237"/>
      <c r="GY73" s="237"/>
      <c r="GZ73" s="237"/>
      <c r="HA73" s="237"/>
      <c r="HB73" s="237"/>
      <c r="HC73" s="237"/>
      <c r="HD73" s="237"/>
      <c r="HE73" s="237"/>
      <c r="HF73" s="237"/>
      <c r="HG73" s="237"/>
      <c r="HH73" s="237"/>
      <c r="HI73" s="237"/>
      <c r="HJ73" s="237"/>
      <c r="HK73" s="237"/>
      <c r="HL73" s="237"/>
      <c r="HM73" s="237"/>
      <c r="HN73" s="237"/>
      <c r="HO73" s="237"/>
      <c r="HP73" s="237"/>
      <c r="HQ73" s="237"/>
      <c r="HR73" s="237"/>
      <c r="HS73" s="237"/>
      <c r="HT73" s="237"/>
      <c r="HU73" s="237"/>
      <c r="HV73" s="237"/>
      <c r="HW73" s="237"/>
      <c r="HX73" s="237"/>
      <c r="HY73" s="237"/>
      <c r="HZ73" s="237"/>
      <c r="IA73" s="237"/>
      <c r="IB73" s="237"/>
      <c r="IC73" s="237"/>
      <c r="ID73" s="237"/>
      <c r="IE73" s="237"/>
      <c r="IF73" s="237"/>
      <c r="IG73" s="237"/>
      <c r="IH73" s="237"/>
      <c r="II73" s="237"/>
      <c r="IJ73" s="237"/>
      <c r="IK73" s="237"/>
      <c r="IL73" s="237"/>
      <c r="IM73" s="237"/>
      <c r="IN73" s="237"/>
      <c r="IO73" s="237"/>
      <c r="IP73" s="237"/>
      <c r="IQ73" s="237"/>
      <c r="IR73" s="237"/>
      <c r="IS73" s="237"/>
      <c r="IT73" s="237"/>
    </row>
    <row r="74" spans="1:254" ht="30" x14ac:dyDescent="0.25">
      <c r="A74" s="185" t="s">
        <v>706</v>
      </c>
      <c r="B74" s="186" t="s">
        <v>127</v>
      </c>
      <c r="C74" s="187" t="s">
        <v>1176</v>
      </c>
      <c r="D74" s="188">
        <v>33300</v>
      </c>
      <c r="E74" s="189"/>
      <c r="F74" s="190">
        <f t="shared" si="1"/>
        <v>544444.48</v>
      </c>
      <c r="G74" s="191" t="s">
        <v>318</v>
      </c>
    </row>
    <row r="75" spans="1:254" ht="30" x14ac:dyDescent="0.25">
      <c r="A75" s="185" t="s">
        <v>706</v>
      </c>
      <c r="B75" s="186" t="s">
        <v>128</v>
      </c>
      <c r="C75" s="187" t="s">
        <v>1177</v>
      </c>
      <c r="D75" s="188">
        <v>75179</v>
      </c>
      <c r="E75" s="189"/>
      <c r="F75" s="190">
        <f t="shared" si="1"/>
        <v>619623.48</v>
      </c>
      <c r="G75" s="191" t="s">
        <v>14</v>
      </c>
    </row>
    <row r="76" spans="1:254" ht="30" x14ac:dyDescent="0.25">
      <c r="A76" s="185" t="s">
        <v>706</v>
      </c>
      <c r="B76" s="186" t="s">
        <v>129</v>
      </c>
      <c r="C76" s="187" t="s">
        <v>1178</v>
      </c>
      <c r="D76" s="188">
        <v>140090</v>
      </c>
      <c r="E76" s="189"/>
      <c r="F76" s="190">
        <f t="shared" si="1"/>
        <v>759713.48</v>
      </c>
      <c r="G76" s="191" t="s">
        <v>204</v>
      </c>
    </row>
    <row r="77" spans="1:254" ht="30" x14ac:dyDescent="0.25">
      <c r="A77" s="185" t="s">
        <v>706</v>
      </c>
      <c r="B77" s="186" t="s">
        <v>132</v>
      </c>
      <c r="C77" s="187" t="s">
        <v>1179</v>
      </c>
      <c r="D77" s="188">
        <v>32700</v>
      </c>
      <c r="E77" s="189"/>
      <c r="F77" s="190">
        <f t="shared" si="1"/>
        <v>792413.48</v>
      </c>
      <c r="G77" s="191" t="s">
        <v>318</v>
      </c>
    </row>
    <row r="78" spans="1:254" ht="30" x14ac:dyDescent="0.25">
      <c r="A78" s="185" t="s">
        <v>706</v>
      </c>
      <c r="B78" s="186" t="s">
        <v>133</v>
      </c>
      <c r="C78" s="187" t="s">
        <v>1180</v>
      </c>
      <c r="D78" s="188">
        <v>138230</v>
      </c>
      <c r="E78" s="189"/>
      <c r="F78" s="190">
        <f t="shared" si="1"/>
        <v>930643.48</v>
      </c>
      <c r="G78" s="191" t="s">
        <v>204</v>
      </c>
    </row>
    <row r="79" spans="1:254" ht="30" x14ac:dyDescent="0.25">
      <c r="A79" s="185" t="s">
        <v>706</v>
      </c>
      <c r="B79" s="186" t="s">
        <v>134</v>
      </c>
      <c r="C79" s="187" t="s">
        <v>1181</v>
      </c>
      <c r="D79" s="188">
        <v>36000</v>
      </c>
      <c r="E79" s="189"/>
      <c r="F79" s="190">
        <f t="shared" si="1"/>
        <v>966643.48</v>
      </c>
      <c r="G79" s="191" t="s">
        <v>318</v>
      </c>
    </row>
    <row r="80" spans="1:254" x14ac:dyDescent="0.25">
      <c r="A80" s="185" t="s">
        <v>706</v>
      </c>
      <c r="B80" s="186" t="s">
        <v>126</v>
      </c>
      <c r="C80" s="187" t="s">
        <v>29</v>
      </c>
      <c r="D80" s="188"/>
      <c r="E80" s="189">
        <v>845000</v>
      </c>
      <c r="F80" s="190">
        <f t="shared" si="1"/>
        <v>121643.47999999998</v>
      </c>
      <c r="G80" s="191" t="s">
        <v>29</v>
      </c>
    </row>
    <row r="81" spans="1:254" ht="30" x14ac:dyDescent="0.25">
      <c r="A81" s="207" t="s">
        <v>706</v>
      </c>
      <c r="B81" s="208" t="s">
        <v>130</v>
      </c>
      <c r="C81" s="200" t="s">
        <v>73</v>
      </c>
      <c r="D81" s="209"/>
      <c r="E81" s="210">
        <v>121643.48</v>
      </c>
      <c r="F81" s="190">
        <f t="shared" si="1"/>
        <v>0</v>
      </c>
      <c r="G81" s="197" t="s">
        <v>1135</v>
      </c>
    </row>
    <row r="82" spans="1:254" ht="30" x14ac:dyDescent="0.25">
      <c r="A82" s="203" t="s">
        <v>737</v>
      </c>
      <c r="B82" s="204" t="s">
        <v>135</v>
      </c>
      <c r="C82" s="200" t="s">
        <v>72</v>
      </c>
      <c r="D82" s="211">
        <v>12404</v>
      </c>
      <c r="E82" s="212"/>
      <c r="F82" s="190">
        <f t="shared" si="1"/>
        <v>12404</v>
      </c>
      <c r="G82" s="197" t="s">
        <v>1130</v>
      </c>
    </row>
    <row r="83" spans="1:254" ht="30" x14ac:dyDescent="0.25">
      <c r="A83" s="185" t="s">
        <v>737</v>
      </c>
      <c r="B83" s="186" t="s">
        <v>131</v>
      </c>
      <c r="C83" s="187" t="s">
        <v>1168</v>
      </c>
      <c r="D83" s="188"/>
      <c r="E83" s="189">
        <v>12404</v>
      </c>
      <c r="F83" s="190">
        <f t="shared" si="1"/>
        <v>0</v>
      </c>
      <c r="G83" s="191" t="s">
        <v>40</v>
      </c>
    </row>
    <row r="84" spans="1:254" ht="30" x14ac:dyDescent="0.25">
      <c r="A84" s="203" t="s">
        <v>1182</v>
      </c>
      <c r="B84" s="204" t="s">
        <v>136</v>
      </c>
      <c r="C84" s="200" t="s">
        <v>72</v>
      </c>
      <c r="D84" s="211">
        <v>12000</v>
      </c>
      <c r="E84" s="212"/>
      <c r="F84" s="190">
        <f t="shared" si="1"/>
        <v>12000</v>
      </c>
      <c r="G84" s="197" t="s">
        <v>1130</v>
      </c>
      <c r="H84" s="233"/>
      <c r="I84" s="234"/>
      <c r="J84" s="234"/>
      <c r="K84" s="235"/>
      <c r="L84" s="234"/>
      <c r="M84" s="234"/>
      <c r="N84" s="234"/>
      <c r="O84" s="236"/>
      <c r="P84" s="234"/>
      <c r="Q84" s="234"/>
      <c r="R84" s="237"/>
      <c r="S84" s="237"/>
      <c r="T84" s="237"/>
      <c r="U84" s="237"/>
      <c r="V84" s="237"/>
      <c r="W84" s="237"/>
      <c r="X84" s="237"/>
      <c r="Y84" s="237"/>
      <c r="Z84" s="237"/>
      <c r="AA84" s="237"/>
      <c r="AB84" s="237"/>
      <c r="AC84" s="237"/>
      <c r="AD84" s="237"/>
      <c r="AE84" s="237"/>
      <c r="AF84" s="237"/>
      <c r="AG84" s="237"/>
      <c r="AH84" s="237"/>
      <c r="AI84" s="237"/>
      <c r="AJ84" s="237"/>
      <c r="AK84" s="237"/>
      <c r="AL84" s="237"/>
      <c r="AM84" s="237"/>
      <c r="AN84" s="237"/>
      <c r="AO84" s="237"/>
      <c r="AP84" s="237"/>
      <c r="AQ84" s="237"/>
      <c r="AR84" s="237"/>
      <c r="AS84" s="237"/>
      <c r="AT84" s="237"/>
      <c r="AU84" s="237"/>
      <c r="AV84" s="237"/>
      <c r="AW84" s="237"/>
      <c r="AX84" s="237"/>
      <c r="AY84" s="237"/>
      <c r="AZ84" s="237"/>
      <c r="BA84" s="237"/>
      <c r="BB84" s="237"/>
      <c r="BC84" s="237"/>
      <c r="BD84" s="237"/>
      <c r="BE84" s="237"/>
      <c r="BF84" s="237"/>
      <c r="BG84" s="237"/>
      <c r="BH84" s="237"/>
      <c r="BI84" s="237"/>
      <c r="BJ84" s="237"/>
      <c r="BK84" s="237"/>
      <c r="BL84" s="237"/>
      <c r="BM84" s="237"/>
      <c r="BN84" s="237"/>
      <c r="BO84" s="237"/>
      <c r="BP84" s="237"/>
      <c r="BQ84" s="237"/>
      <c r="BR84" s="237"/>
      <c r="BS84" s="237"/>
      <c r="BT84" s="237"/>
      <c r="BU84" s="237"/>
      <c r="BV84" s="237"/>
      <c r="BW84" s="237"/>
      <c r="BX84" s="237"/>
      <c r="BY84" s="237"/>
      <c r="BZ84" s="237"/>
      <c r="CA84" s="237"/>
      <c r="CB84" s="237"/>
      <c r="CC84" s="237"/>
      <c r="CD84" s="237"/>
      <c r="CE84" s="237"/>
      <c r="CF84" s="237"/>
      <c r="CG84" s="237"/>
      <c r="CH84" s="237"/>
      <c r="CI84" s="237"/>
      <c r="CJ84" s="237"/>
      <c r="CK84" s="237"/>
      <c r="CL84" s="237"/>
      <c r="CM84" s="237"/>
      <c r="CN84" s="237"/>
      <c r="CO84" s="237"/>
      <c r="CP84" s="237"/>
      <c r="CQ84" s="237"/>
      <c r="CR84" s="237"/>
      <c r="CS84" s="237"/>
      <c r="CT84" s="237"/>
      <c r="CU84" s="237"/>
      <c r="CV84" s="237"/>
      <c r="CW84" s="237"/>
      <c r="CX84" s="237"/>
      <c r="CY84" s="237"/>
      <c r="CZ84" s="237"/>
      <c r="DA84" s="237"/>
      <c r="DB84" s="237"/>
      <c r="DC84" s="237"/>
      <c r="DD84" s="237"/>
      <c r="DE84" s="237"/>
      <c r="DF84" s="237"/>
      <c r="DG84" s="237"/>
      <c r="DH84" s="237"/>
      <c r="DI84" s="237"/>
      <c r="DJ84" s="237"/>
      <c r="DK84" s="237"/>
      <c r="DL84" s="237"/>
      <c r="DM84" s="237"/>
      <c r="DN84" s="237"/>
      <c r="DO84" s="237"/>
      <c r="DP84" s="237"/>
      <c r="DQ84" s="237"/>
      <c r="DR84" s="237"/>
      <c r="DS84" s="237"/>
      <c r="DT84" s="237"/>
      <c r="DU84" s="237"/>
      <c r="DV84" s="237"/>
      <c r="DW84" s="237"/>
      <c r="DX84" s="237"/>
      <c r="DY84" s="237"/>
      <c r="DZ84" s="237"/>
      <c r="EA84" s="237"/>
      <c r="EB84" s="237"/>
      <c r="EC84" s="237"/>
      <c r="ED84" s="237"/>
      <c r="EE84" s="237"/>
      <c r="EF84" s="237"/>
      <c r="EG84" s="237"/>
      <c r="EH84" s="237"/>
      <c r="EI84" s="237"/>
      <c r="EJ84" s="237"/>
      <c r="EK84" s="237"/>
      <c r="EL84" s="237"/>
      <c r="EM84" s="237"/>
      <c r="EN84" s="237"/>
      <c r="EO84" s="237"/>
      <c r="EP84" s="237"/>
      <c r="EQ84" s="237"/>
      <c r="ER84" s="237"/>
      <c r="ES84" s="237"/>
      <c r="ET84" s="237"/>
      <c r="EU84" s="237"/>
      <c r="EV84" s="237"/>
      <c r="EW84" s="237"/>
      <c r="EX84" s="237"/>
      <c r="EY84" s="237"/>
      <c r="EZ84" s="237"/>
      <c r="FA84" s="237"/>
      <c r="FB84" s="237"/>
      <c r="FC84" s="237"/>
      <c r="FD84" s="237"/>
      <c r="FE84" s="237"/>
      <c r="FF84" s="237"/>
      <c r="FG84" s="237"/>
      <c r="FH84" s="237"/>
      <c r="FI84" s="237"/>
      <c r="FJ84" s="237"/>
      <c r="FK84" s="237"/>
      <c r="FL84" s="237"/>
      <c r="FM84" s="237"/>
      <c r="FN84" s="237"/>
      <c r="FO84" s="237"/>
      <c r="FP84" s="237"/>
      <c r="FQ84" s="237"/>
      <c r="FR84" s="237"/>
      <c r="FS84" s="237"/>
      <c r="FT84" s="237"/>
      <c r="FU84" s="237"/>
      <c r="FV84" s="237"/>
      <c r="FW84" s="237"/>
      <c r="FX84" s="237"/>
      <c r="FY84" s="237"/>
      <c r="FZ84" s="237"/>
      <c r="GA84" s="237"/>
      <c r="GB84" s="237"/>
      <c r="GC84" s="237"/>
      <c r="GD84" s="237"/>
      <c r="GE84" s="237"/>
      <c r="GF84" s="237"/>
      <c r="GG84" s="237"/>
      <c r="GH84" s="237"/>
      <c r="GI84" s="237"/>
      <c r="GJ84" s="237"/>
      <c r="GK84" s="237"/>
      <c r="GL84" s="237"/>
      <c r="GM84" s="237"/>
      <c r="GN84" s="237"/>
      <c r="GO84" s="237"/>
      <c r="GP84" s="237"/>
      <c r="GQ84" s="237"/>
      <c r="GR84" s="237"/>
      <c r="GS84" s="237"/>
      <c r="GT84" s="237"/>
      <c r="GU84" s="237"/>
      <c r="GV84" s="237"/>
      <c r="GW84" s="237"/>
      <c r="GX84" s="237"/>
      <c r="GY84" s="237"/>
      <c r="GZ84" s="237"/>
      <c r="HA84" s="237"/>
      <c r="HB84" s="237"/>
      <c r="HC84" s="237"/>
      <c r="HD84" s="237"/>
      <c r="HE84" s="237"/>
      <c r="HF84" s="237"/>
      <c r="HG84" s="237"/>
      <c r="HH84" s="237"/>
      <c r="HI84" s="237"/>
      <c r="HJ84" s="237"/>
      <c r="HK84" s="237"/>
      <c r="HL84" s="237"/>
      <c r="HM84" s="237"/>
      <c r="HN84" s="237"/>
      <c r="HO84" s="237"/>
      <c r="HP84" s="237"/>
      <c r="HQ84" s="237"/>
      <c r="HR84" s="237"/>
      <c r="HS84" s="237"/>
      <c r="HT84" s="237"/>
      <c r="HU84" s="237"/>
      <c r="HV84" s="237"/>
      <c r="HW84" s="237"/>
      <c r="HX84" s="237"/>
      <c r="HY84" s="237"/>
      <c r="HZ84" s="237"/>
      <c r="IA84" s="237"/>
      <c r="IB84" s="237"/>
      <c r="IC84" s="237"/>
      <c r="ID84" s="237"/>
      <c r="IE84" s="237"/>
      <c r="IF84" s="237"/>
      <c r="IG84" s="237"/>
      <c r="IH84" s="237"/>
      <c r="II84" s="237"/>
      <c r="IJ84" s="237"/>
      <c r="IK84" s="237"/>
      <c r="IL84" s="237"/>
      <c r="IM84" s="237"/>
      <c r="IN84" s="237"/>
      <c r="IO84" s="237"/>
      <c r="IP84" s="237"/>
      <c r="IQ84" s="237"/>
      <c r="IR84" s="237"/>
      <c r="IS84" s="237"/>
      <c r="IT84" s="237"/>
    </row>
    <row r="85" spans="1:254" ht="30" x14ac:dyDescent="0.25">
      <c r="A85" s="185" t="s">
        <v>1182</v>
      </c>
      <c r="B85" s="186" t="s">
        <v>142</v>
      </c>
      <c r="C85" s="187" t="s">
        <v>1183</v>
      </c>
      <c r="D85" s="188"/>
      <c r="E85" s="189">
        <v>12000</v>
      </c>
      <c r="F85" s="190">
        <f t="shared" si="1"/>
        <v>0</v>
      </c>
      <c r="G85" s="191" t="s">
        <v>40</v>
      </c>
    </row>
    <row r="86" spans="1:254" ht="30" x14ac:dyDescent="0.25">
      <c r="A86" s="203" t="s">
        <v>778</v>
      </c>
      <c r="B86" s="204" t="s">
        <v>137</v>
      </c>
      <c r="C86" s="200" t="s">
        <v>72</v>
      </c>
      <c r="D86" s="211">
        <v>12404</v>
      </c>
      <c r="E86" s="212"/>
      <c r="F86" s="190">
        <f t="shared" si="1"/>
        <v>12404</v>
      </c>
      <c r="G86" s="197" t="s">
        <v>1130</v>
      </c>
      <c r="H86" s="233"/>
      <c r="I86" s="234"/>
      <c r="J86" s="234"/>
      <c r="K86" s="235"/>
      <c r="L86" s="234"/>
      <c r="M86" s="234"/>
      <c r="N86" s="234"/>
      <c r="O86" s="236"/>
      <c r="P86" s="234"/>
      <c r="Q86" s="234"/>
      <c r="R86" s="237"/>
      <c r="S86" s="237"/>
      <c r="T86" s="237"/>
      <c r="U86" s="237"/>
      <c r="V86" s="237"/>
      <c r="W86" s="237"/>
      <c r="X86" s="237"/>
      <c r="Y86" s="237"/>
      <c r="Z86" s="237"/>
      <c r="AA86" s="237"/>
      <c r="AB86" s="237"/>
      <c r="AC86" s="237"/>
      <c r="AD86" s="237"/>
      <c r="AE86" s="237"/>
      <c r="AF86" s="237"/>
      <c r="AG86" s="237"/>
      <c r="AH86" s="237"/>
      <c r="AI86" s="237"/>
      <c r="AJ86" s="237"/>
      <c r="AK86" s="237"/>
      <c r="AL86" s="237"/>
      <c r="AM86" s="237"/>
      <c r="AN86" s="237"/>
      <c r="AO86" s="237"/>
      <c r="AP86" s="237"/>
      <c r="AQ86" s="237"/>
      <c r="AR86" s="237"/>
      <c r="AS86" s="237"/>
      <c r="AT86" s="237"/>
      <c r="AU86" s="237"/>
      <c r="AV86" s="237"/>
      <c r="AW86" s="237"/>
      <c r="AX86" s="237"/>
      <c r="AY86" s="237"/>
      <c r="AZ86" s="237"/>
      <c r="BA86" s="237"/>
      <c r="BB86" s="237"/>
      <c r="BC86" s="237"/>
      <c r="BD86" s="237"/>
      <c r="BE86" s="237"/>
      <c r="BF86" s="237"/>
      <c r="BG86" s="237"/>
      <c r="BH86" s="237"/>
      <c r="BI86" s="237"/>
      <c r="BJ86" s="237"/>
      <c r="BK86" s="237"/>
      <c r="BL86" s="237"/>
      <c r="BM86" s="237"/>
      <c r="BN86" s="237"/>
      <c r="BO86" s="237"/>
      <c r="BP86" s="237"/>
      <c r="BQ86" s="237"/>
      <c r="BR86" s="237"/>
      <c r="BS86" s="237"/>
      <c r="BT86" s="237"/>
      <c r="BU86" s="237"/>
      <c r="BV86" s="237"/>
      <c r="BW86" s="237"/>
      <c r="BX86" s="237"/>
      <c r="BY86" s="237"/>
      <c r="BZ86" s="237"/>
      <c r="CA86" s="237"/>
      <c r="CB86" s="237"/>
      <c r="CC86" s="237"/>
      <c r="CD86" s="237"/>
      <c r="CE86" s="237"/>
      <c r="CF86" s="237"/>
      <c r="CG86" s="237"/>
      <c r="CH86" s="237"/>
      <c r="CI86" s="237"/>
      <c r="CJ86" s="237"/>
      <c r="CK86" s="237"/>
      <c r="CL86" s="237"/>
      <c r="CM86" s="237"/>
      <c r="CN86" s="237"/>
      <c r="CO86" s="237"/>
      <c r="CP86" s="237"/>
      <c r="CQ86" s="237"/>
      <c r="CR86" s="237"/>
      <c r="CS86" s="237"/>
      <c r="CT86" s="237"/>
      <c r="CU86" s="237"/>
      <c r="CV86" s="237"/>
      <c r="CW86" s="237"/>
      <c r="CX86" s="237"/>
      <c r="CY86" s="237"/>
      <c r="CZ86" s="237"/>
      <c r="DA86" s="237"/>
      <c r="DB86" s="237"/>
      <c r="DC86" s="237"/>
      <c r="DD86" s="237"/>
      <c r="DE86" s="237"/>
      <c r="DF86" s="237"/>
      <c r="DG86" s="237"/>
      <c r="DH86" s="237"/>
      <c r="DI86" s="237"/>
      <c r="DJ86" s="237"/>
      <c r="DK86" s="237"/>
      <c r="DL86" s="237"/>
      <c r="DM86" s="237"/>
      <c r="DN86" s="237"/>
      <c r="DO86" s="237"/>
      <c r="DP86" s="237"/>
      <c r="DQ86" s="237"/>
      <c r="DR86" s="237"/>
      <c r="DS86" s="237"/>
      <c r="DT86" s="237"/>
      <c r="DU86" s="237"/>
      <c r="DV86" s="237"/>
      <c r="DW86" s="237"/>
      <c r="DX86" s="237"/>
      <c r="DY86" s="237"/>
      <c r="DZ86" s="237"/>
      <c r="EA86" s="237"/>
      <c r="EB86" s="237"/>
      <c r="EC86" s="237"/>
      <c r="ED86" s="237"/>
      <c r="EE86" s="237"/>
      <c r="EF86" s="237"/>
      <c r="EG86" s="237"/>
      <c r="EH86" s="237"/>
      <c r="EI86" s="237"/>
      <c r="EJ86" s="237"/>
      <c r="EK86" s="237"/>
      <c r="EL86" s="237"/>
      <c r="EM86" s="237"/>
      <c r="EN86" s="237"/>
      <c r="EO86" s="237"/>
      <c r="EP86" s="237"/>
      <c r="EQ86" s="237"/>
      <c r="ER86" s="237"/>
      <c r="ES86" s="237"/>
      <c r="ET86" s="237"/>
      <c r="EU86" s="237"/>
      <c r="EV86" s="237"/>
      <c r="EW86" s="237"/>
      <c r="EX86" s="237"/>
      <c r="EY86" s="237"/>
      <c r="EZ86" s="237"/>
      <c r="FA86" s="237"/>
      <c r="FB86" s="237"/>
      <c r="FC86" s="237"/>
      <c r="FD86" s="237"/>
      <c r="FE86" s="237"/>
      <c r="FF86" s="237"/>
      <c r="FG86" s="237"/>
      <c r="FH86" s="237"/>
      <c r="FI86" s="237"/>
      <c r="FJ86" s="237"/>
      <c r="FK86" s="237"/>
      <c r="FL86" s="237"/>
      <c r="FM86" s="237"/>
      <c r="FN86" s="237"/>
      <c r="FO86" s="237"/>
      <c r="FP86" s="237"/>
      <c r="FQ86" s="237"/>
      <c r="FR86" s="237"/>
      <c r="FS86" s="237"/>
      <c r="FT86" s="237"/>
      <c r="FU86" s="237"/>
      <c r="FV86" s="237"/>
      <c r="FW86" s="237"/>
      <c r="FX86" s="237"/>
      <c r="FY86" s="237"/>
      <c r="FZ86" s="237"/>
      <c r="GA86" s="237"/>
      <c r="GB86" s="237"/>
      <c r="GC86" s="237"/>
      <c r="GD86" s="237"/>
      <c r="GE86" s="237"/>
      <c r="GF86" s="237"/>
      <c r="GG86" s="237"/>
      <c r="GH86" s="237"/>
      <c r="GI86" s="237"/>
      <c r="GJ86" s="237"/>
      <c r="GK86" s="237"/>
      <c r="GL86" s="237"/>
      <c r="GM86" s="237"/>
      <c r="GN86" s="237"/>
      <c r="GO86" s="237"/>
      <c r="GP86" s="237"/>
      <c r="GQ86" s="237"/>
      <c r="GR86" s="237"/>
      <c r="GS86" s="237"/>
      <c r="GT86" s="237"/>
      <c r="GU86" s="237"/>
      <c r="GV86" s="237"/>
      <c r="GW86" s="237"/>
      <c r="GX86" s="237"/>
      <c r="GY86" s="237"/>
      <c r="GZ86" s="237"/>
      <c r="HA86" s="237"/>
      <c r="HB86" s="237"/>
      <c r="HC86" s="237"/>
      <c r="HD86" s="237"/>
      <c r="HE86" s="237"/>
      <c r="HF86" s="237"/>
      <c r="HG86" s="237"/>
      <c r="HH86" s="237"/>
      <c r="HI86" s="237"/>
      <c r="HJ86" s="237"/>
      <c r="HK86" s="237"/>
      <c r="HL86" s="237"/>
      <c r="HM86" s="237"/>
      <c r="HN86" s="237"/>
      <c r="HO86" s="237"/>
      <c r="HP86" s="237"/>
      <c r="HQ86" s="237"/>
      <c r="HR86" s="237"/>
      <c r="HS86" s="237"/>
      <c r="HT86" s="237"/>
      <c r="HU86" s="237"/>
      <c r="HV86" s="237"/>
      <c r="HW86" s="237"/>
      <c r="HX86" s="237"/>
      <c r="HY86" s="237"/>
      <c r="HZ86" s="237"/>
      <c r="IA86" s="237"/>
      <c r="IB86" s="237"/>
      <c r="IC86" s="237"/>
      <c r="ID86" s="237"/>
      <c r="IE86" s="237"/>
      <c r="IF86" s="237"/>
      <c r="IG86" s="237"/>
      <c r="IH86" s="237"/>
      <c r="II86" s="237"/>
      <c r="IJ86" s="237"/>
      <c r="IK86" s="237"/>
      <c r="IL86" s="237"/>
      <c r="IM86" s="237"/>
      <c r="IN86" s="237"/>
      <c r="IO86" s="237"/>
      <c r="IP86" s="237"/>
      <c r="IQ86" s="237"/>
      <c r="IR86" s="237"/>
      <c r="IS86" s="237"/>
      <c r="IT86" s="237"/>
    </row>
    <row r="87" spans="1:254" ht="30" x14ac:dyDescent="0.25">
      <c r="A87" s="185" t="s">
        <v>778</v>
      </c>
      <c r="B87" s="186" t="s">
        <v>143</v>
      </c>
      <c r="C87" s="187" t="s">
        <v>1183</v>
      </c>
      <c r="D87" s="188"/>
      <c r="E87" s="189">
        <v>12404</v>
      </c>
      <c r="F87" s="190">
        <f t="shared" si="1"/>
        <v>0</v>
      </c>
      <c r="G87" s="191" t="s">
        <v>40</v>
      </c>
    </row>
    <row r="88" spans="1:254" ht="30" x14ac:dyDescent="0.25">
      <c r="A88" s="203" t="s">
        <v>1184</v>
      </c>
      <c r="B88" s="204" t="s">
        <v>138</v>
      </c>
      <c r="C88" s="200" t="s">
        <v>72</v>
      </c>
      <c r="D88" s="211">
        <v>12000</v>
      </c>
      <c r="E88" s="212"/>
      <c r="F88" s="190">
        <f t="shared" si="1"/>
        <v>12000</v>
      </c>
      <c r="G88" s="197" t="s">
        <v>1130</v>
      </c>
    </row>
    <row r="89" spans="1:254" s="237" customFormat="1" ht="30" x14ac:dyDescent="0.25">
      <c r="A89" s="185" t="s">
        <v>1184</v>
      </c>
      <c r="B89" s="186" t="s">
        <v>145</v>
      </c>
      <c r="C89" s="187" t="s">
        <v>1185</v>
      </c>
      <c r="D89" s="188"/>
      <c r="E89" s="189">
        <v>12000</v>
      </c>
      <c r="F89" s="190">
        <f t="shared" si="1"/>
        <v>0</v>
      </c>
      <c r="G89" s="191" t="s">
        <v>40</v>
      </c>
      <c r="H89" s="233"/>
      <c r="I89" s="234"/>
      <c r="J89" s="234"/>
      <c r="K89" s="235"/>
      <c r="L89" s="234"/>
      <c r="M89" s="234"/>
      <c r="N89" s="234"/>
      <c r="O89" s="236"/>
      <c r="P89" s="234"/>
      <c r="Q89" s="234"/>
    </row>
    <row r="90" spans="1:254" s="237" customFormat="1" ht="30" x14ac:dyDescent="0.25">
      <c r="A90" s="203" t="s">
        <v>820</v>
      </c>
      <c r="B90" s="204" t="s">
        <v>139</v>
      </c>
      <c r="C90" s="200" t="s">
        <v>72</v>
      </c>
      <c r="D90" s="211">
        <v>72835.48</v>
      </c>
      <c r="E90" s="212"/>
      <c r="F90" s="190">
        <f t="shared" si="1"/>
        <v>72835.48</v>
      </c>
      <c r="G90" s="197" t="s">
        <v>1130</v>
      </c>
      <c r="H90" s="233"/>
      <c r="I90" s="234"/>
      <c r="J90" s="234"/>
      <c r="K90" s="235"/>
      <c r="L90" s="234"/>
      <c r="M90" s="234"/>
      <c r="N90" s="234"/>
      <c r="O90" s="236"/>
      <c r="P90" s="234"/>
      <c r="Q90" s="234"/>
    </row>
    <row r="91" spans="1:254" x14ac:dyDescent="0.25">
      <c r="A91" s="185" t="s">
        <v>820</v>
      </c>
      <c r="B91" s="186" t="s">
        <v>147</v>
      </c>
      <c r="C91" s="187" t="s">
        <v>29</v>
      </c>
      <c r="D91" s="188"/>
      <c r="E91" s="189">
        <v>46000</v>
      </c>
      <c r="F91" s="190">
        <f t="shared" si="1"/>
        <v>26835.479999999996</v>
      </c>
      <c r="G91" s="191" t="s">
        <v>29</v>
      </c>
    </row>
    <row r="92" spans="1:254" ht="30" x14ac:dyDescent="0.25">
      <c r="A92" s="203" t="s">
        <v>820</v>
      </c>
      <c r="B92" s="204" t="s">
        <v>149</v>
      </c>
      <c r="C92" s="200" t="s">
        <v>73</v>
      </c>
      <c r="D92" s="213"/>
      <c r="E92" s="212">
        <v>26835.48</v>
      </c>
      <c r="F92" s="190">
        <f t="shared" si="1"/>
        <v>0</v>
      </c>
      <c r="G92" s="197" t="s">
        <v>1135</v>
      </c>
    </row>
    <row r="93" spans="1:254" s="237" customFormat="1" ht="30" x14ac:dyDescent="0.25">
      <c r="A93" s="203" t="s">
        <v>825</v>
      </c>
      <c r="B93" s="204" t="s">
        <v>140</v>
      </c>
      <c r="C93" s="200" t="s">
        <v>72</v>
      </c>
      <c r="D93" s="211">
        <v>12404</v>
      </c>
      <c r="E93" s="212"/>
      <c r="F93" s="190">
        <f t="shared" si="1"/>
        <v>12404</v>
      </c>
      <c r="G93" s="197" t="s">
        <v>1130</v>
      </c>
      <c r="H93" s="233"/>
      <c r="I93" s="234"/>
      <c r="J93" s="234"/>
      <c r="K93" s="235"/>
      <c r="L93" s="234"/>
      <c r="M93" s="234"/>
      <c r="N93" s="234"/>
      <c r="O93" s="236"/>
      <c r="P93" s="234"/>
      <c r="Q93" s="234"/>
    </row>
    <row r="94" spans="1:254" ht="30" x14ac:dyDescent="0.25">
      <c r="A94" s="185" t="s">
        <v>825</v>
      </c>
      <c r="B94" s="186" t="s">
        <v>151</v>
      </c>
      <c r="C94" s="187" t="s">
        <v>1185</v>
      </c>
      <c r="D94" s="188"/>
      <c r="E94" s="189">
        <v>12404</v>
      </c>
      <c r="F94" s="190">
        <f t="shared" si="1"/>
        <v>0</v>
      </c>
      <c r="G94" s="191" t="s">
        <v>40</v>
      </c>
    </row>
    <row r="95" spans="1:254" ht="30" x14ac:dyDescent="0.25">
      <c r="A95" s="203" t="s">
        <v>846</v>
      </c>
      <c r="B95" s="204" t="s">
        <v>141</v>
      </c>
      <c r="C95" s="200" t="s">
        <v>72</v>
      </c>
      <c r="D95" s="211">
        <v>14431.48</v>
      </c>
      <c r="E95" s="212"/>
      <c r="F95" s="190">
        <f t="shared" si="1"/>
        <v>14431.48</v>
      </c>
      <c r="G95" s="197" t="s">
        <v>1130</v>
      </c>
    </row>
    <row r="96" spans="1:254" ht="30" x14ac:dyDescent="0.25">
      <c r="A96" s="185" t="s">
        <v>846</v>
      </c>
      <c r="B96" s="186" t="s">
        <v>144</v>
      </c>
      <c r="C96" s="187" t="s">
        <v>1186</v>
      </c>
      <c r="D96" s="188">
        <v>148430</v>
      </c>
      <c r="E96" s="189"/>
      <c r="F96" s="190">
        <f t="shared" si="1"/>
        <v>162861.48000000001</v>
      </c>
      <c r="G96" s="191" t="s">
        <v>204</v>
      </c>
    </row>
    <row r="97" spans="1:17" s="237" customFormat="1" ht="30" x14ac:dyDescent="0.25">
      <c r="A97" s="185" t="s">
        <v>846</v>
      </c>
      <c r="B97" s="186" t="s">
        <v>146</v>
      </c>
      <c r="C97" s="187" t="s">
        <v>1187</v>
      </c>
      <c r="D97" s="188">
        <v>33000</v>
      </c>
      <c r="E97" s="189"/>
      <c r="F97" s="190">
        <f t="shared" si="1"/>
        <v>195861.48</v>
      </c>
      <c r="G97" s="191" t="s">
        <v>318</v>
      </c>
      <c r="H97" s="233"/>
      <c r="I97" s="234"/>
      <c r="J97" s="234"/>
      <c r="K97" s="235"/>
      <c r="L97" s="234"/>
      <c r="M97" s="234"/>
      <c r="N97" s="234"/>
      <c r="O97" s="236"/>
      <c r="P97" s="234"/>
      <c r="Q97" s="234"/>
    </row>
    <row r="98" spans="1:17" ht="30" x14ac:dyDescent="0.25">
      <c r="A98" s="185" t="s">
        <v>846</v>
      </c>
      <c r="B98" s="186" t="s">
        <v>153</v>
      </c>
      <c r="C98" s="187" t="s">
        <v>1188</v>
      </c>
      <c r="D98" s="188"/>
      <c r="E98" s="189">
        <v>12000</v>
      </c>
      <c r="F98" s="190">
        <f t="shared" si="1"/>
        <v>183861.48</v>
      </c>
      <c r="G98" s="191" t="s">
        <v>40</v>
      </c>
    </row>
    <row r="99" spans="1:17" s="237" customFormat="1" x14ac:dyDescent="0.25">
      <c r="A99" s="185" t="s">
        <v>846</v>
      </c>
      <c r="B99" s="186" t="s">
        <v>154</v>
      </c>
      <c r="C99" s="214" t="s">
        <v>29</v>
      </c>
      <c r="D99" s="188"/>
      <c r="E99" s="189">
        <v>40000</v>
      </c>
      <c r="F99" s="190">
        <f t="shared" si="1"/>
        <v>143861.48000000001</v>
      </c>
      <c r="G99" s="191" t="s">
        <v>29</v>
      </c>
      <c r="H99" s="233"/>
      <c r="I99" s="234"/>
      <c r="J99" s="234"/>
      <c r="K99" s="235"/>
      <c r="L99" s="234"/>
      <c r="M99" s="234"/>
      <c r="N99" s="234"/>
      <c r="O99" s="236"/>
      <c r="P99" s="234"/>
      <c r="Q99" s="234"/>
    </row>
    <row r="100" spans="1:17" ht="30" x14ac:dyDescent="0.25">
      <c r="A100" s="203" t="s">
        <v>846</v>
      </c>
      <c r="B100" s="204" t="s">
        <v>155</v>
      </c>
      <c r="C100" s="200" t="s">
        <v>73</v>
      </c>
      <c r="D100" s="211"/>
      <c r="E100" s="212">
        <v>143861.48000000001</v>
      </c>
      <c r="F100" s="190">
        <f t="shared" si="1"/>
        <v>0</v>
      </c>
      <c r="G100" s="197" t="s">
        <v>1135</v>
      </c>
    </row>
    <row r="101" spans="1:17" ht="30" x14ac:dyDescent="0.25">
      <c r="A101" s="203" t="s">
        <v>891</v>
      </c>
      <c r="B101" s="204" t="s">
        <v>148</v>
      </c>
      <c r="C101" s="200" t="s">
        <v>72</v>
      </c>
      <c r="D101" s="211">
        <v>34984.449999999997</v>
      </c>
      <c r="E101" s="212"/>
      <c r="F101" s="190">
        <f t="shared" si="1"/>
        <v>34984.449999999997</v>
      </c>
      <c r="G101" s="197" t="s">
        <v>1130</v>
      </c>
    </row>
    <row r="102" spans="1:17" ht="30" x14ac:dyDescent="0.25">
      <c r="A102" s="185" t="s">
        <v>891</v>
      </c>
      <c r="B102" s="186" t="s">
        <v>156</v>
      </c>
      <c r="C102" s="187" t="s">
        <v>1188</v>
      </c>
      <c r="D102" s="188"/>
      <c r="E102" s="189">
        <v>12406</v>
      </c>
      <c r="F102" s="190">
        <f t="shared" si="1"/>
        <v>22578.449999999997</v>
      </c>
      <c r="G102" s="191" t="s">
        <v>40</v>
      </c>
    </row>
    <row r="103" spans="1:17" ht="30" x14ac:dyDescent="0.25">
      <c r="A103" s="185" t="s">
        <v>891</v>
      </c>
      <c r="B103" s="186" t="s">
        <v>157</v>
      </c>
      <c r="C103" s="187" t="s">
        <v>1189</v>
      </c>
      <c r="D103" s="188"/>
      <c r="E103" s="189">
        <v>11750.04</v>
      </c>
      <c r="F103" s="190">
        <f t="shared" si="1"/>
        <v>10828.409999999996</v>
      </c>
      <c r="G103" s="191" t="s">
        <v>40</v>
      </c>
    </row>
    <row r="104" spans="1:17" ht="30" x14ac:dyDescent="0.25">
      <c r="A104" s="185" t="s">
        <v>891</v>
      </c>
      <c r="B104" s="186" t="s">
        <v>158</v>
      </c>
      <c r="C104" s="187" t="s">
        <v>1190</v>
      </c>
      <c r="D104" s="188"/>
      <c r="E104" s="189">
        <v>10828.41</v>
      </c>
      <c r="F104" s="190">
        <f t="shared" si="1"/>
        <v>0</v>
      </c>
      <c r="G104" s="191" t="s">
        <v>40</v>
      </c>
    </row>
    <row r="105" spans="1:17" ht="30" x14ac:dyDescent="0.25">
      <c r="A105" s="203" t="s">
        <v>892</v>
      </c>
      <c r="B105" s="204" t="s">
        <v>150</v>
      </c>
      <c r="C105" s="200" t="s">
        <v>72</v>
      </c>
      <c r="D105" s="211">
        <v>59100</v>
      </c>
      <c r="E105" s="212"/>
      <c r="F105" s="190">
        <f t="shared" si="1"/>
        <v>59100</v>
      </c>
      <c r="G105" s="197" t="s">
        <v>1130</v>
      </c>
    </row>
    <row r="106" spans="1:17" x14ac:dyDescent="0.25">
      <c r="A106" s="215">
        <v>45946</v>
      </c>
      <c r="B106" s="186" t="s">
        <v>1191</v>
      </c>
      <c r="C106" s="214" t="s">
        <v>29</v>
      </c>
      <c r="D106" s="188"/>
      <c r="E106" s="189">
        <v>59100</v>
      </c>
      <c r="F106" s="190">
        <f t="shared" si="1"/>
        <v>0</v>
      </c>
      <c r="G106" s="191" t="s">
        <v>29</v>
      </c>
    </row>
    <row r="107" spans="1:17" ht="30" x14ac:dyDescent="0.25">
      <c r="A107" s="203" t="s">
        <v>944</v>
      </c>
      <c r="B107" s="204" t="s">
        <v>152</v>
      </c>
      <c r="C107" s="200" t="s">
        <v>72</v>
      </c>
      <c r="D107" s="211">
        <v>40000</v>
      </c>
      <c r="E107" s="212"/>
      <c r="F107" s="190">
        <f t="shared" si="1"/>
        <v>40000</v>
      </c>
      <c r="G107" s="197" t="s">
        <v>1130</v>
      </c>
    </row>
    <row r="108" spans="1:17" ht="16.5" thickBot="1" x14ac:dyDescent="0.3">
      <c r="A108" s="216">
        <v>45971</v>
      </c>
      <c r="B108" s="217" t="s">
        <v>159</v>
      </c>
      <c r="C108" s="218" t="s">
        <v>29</v>
      </c>
      <c r="D108" s="219"/>
      <c r="E108" s="220">
        <v>40000</v>
      </c>
      <c r="F108" s="221">
        <f t="shared" si="1"/>
        <v>0</v>
      </c>
      <c r="G108" s="222" t="s">
        <v>29</v>
      </c>
    </row>
    <row r="109" spans="1:17" ht="16.5" thickBot="1" x14ac:dyDescent="0.3">
      <c r="A109" s="50"/>
      <c r="B109" s="50"/>
      <c r="C109" s="223" t="s">
        <v>1192</v>
      </c>
      <c r="D109" s="224">
        <f>SUM(D3:D108)</f>
        <v>3962655.25</v>
      </c>
      <c r="E109" s="225">
        <f>SUM(E3:E108)</f>
        <v>3962655.25</v>
      </c>
      <c r="F109" s="50"/>
      <c r="G109" s="50"/>
    </row>
  </sheetData>
  <autoFilter ref="A1:G109"/>
  <mergeCells count="1">
    <mergeCell ref="C1:E1"/>
  </mergeCells>
  <pageMargins left="0.39370078740157483" right="0.39370078740157483" top="0.53" bottom="0.39370078740157483" header="0.31496062992125984" footer="0.17"/>
  <pageSetup paperSize="9" fitToHeight="0" orientation="landscape" r:id="rId1"/>
  <headerFooter>
    <oddHeader>&amp;CКасса 14.01.24 - 9.01.24 Реестр документов</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workbookViewId="0">
      <selection activeCell="A12" sqref="A12:C12"/>
    </sheetView>
  </sheetViews>
  <sheetFormatPr defaultColWidth="9.140625" defaultRowHeight="15.75" x14ac:dyDescent="0.25"/>
  <cols>
    <col min="1" max="1" width="45.28515625" style="63" customWidth="1"/>
    <col min="2" max="2" width="14.7109375" style="62" bestFit="1" customWidth="1"/>
    <col min="3" max="3" width="14.42578125" style="62" bestFit="1" customWidth="1"/>
    <col min="4" max="4" width="18.42578125" style="57" bestFit="1" customWidth="1"/>
    <col min="5" max="5" width="8.28515625" style="58" customWidth="1"/>
    <col min="6" max="6" width="13.5703125" style="58" customWidth="1"/>
    <col min="7" max="7" width="25.28515625" style="59" customWidth="1"/>
    <col min="8" max="8" width="9.5703125" style="58" customWidth="1"/>
    <col min="9" max="9" width="13.42578125" style="58" customWidth="1"/>
    <col min="10" max="10" width="9.85546875" style="58" customWidth="1"/>
    <col min="11" max="11" width="13.42578125" style="60" customWidth="1"/>
    <col min="12" max="12" width="2.7109375" style="58" customWidth="1"/>
    <col min="13" max="13" width="13.42578125" style="58" customWidth="1"/>
    <col min="14" max="16384" width="9.140625" style="61"/>
  </cols>
  <sheetData>
    <row r="1" spans="1:13" ht="16.5" thickBot="1" x14ac:dyDescent="0.3">
      <c r="A1" s="311" t="s">
        <v>1124</v>
      </c>
      <c r="B1" s="311"/>
      <c r="C1" s="311"/>
    </row>
    <row r="2" spans="1:13" ht="28.5" customHeight="1" thickBot="1" x14ac:dyDescent="0.25">
      <c r="A2" s="241" t="s">
        <v>1114</v>
      </c>
      <c r="B2" s="242" t="s">
        <v>1</v>
      </c>
      <c r="C2" s="243" t="s">
        <v>2</v>
      </c>
    </row>
    <row r="3" spans="1:13" s="71" customFormat="1" ht="28.5" customHeight="1" x14ac:dyDescent="0.25">
      <c r="A3" s="244" t="s">
        <v>318</v>
      </c>
      <c r="B3" s="92">
        <v>418280</v>
      </c>
      <c r="C3" s="245"/>
      <c r="D3" s="69"/>
      <c r="E3" s="69"/>
      <c r="F3" s="69"/>
      <c r="G3" s="70"/>
      <c r="H3" s="69"/>
      <c r="I3" s="69"/>
      <c r="J3" s="69"/>
      <c r="K3" s="69"/>
      <c r="L3" s="69"/>
      <c r="M3" s="69"/>
    </row>
    <row r="4" spans="1:13" s="68" customFormat="1" ht="28.5" customHeight="1" x14ac:dyDescent="0.2">
      <c r="A4" s="244" t="s">
        <v>204</v>
      </c>
      <c r="B4" s="92">
        <v>1751720</v>
      </c>
      <c r="C4" s="245"/>
      <c r="D4" s="64"/>
      <c r="E4" s="65"/>
      <c r="F4" s="65"/>
      <c r="G4" s="66"/>
      <c r="H4" s="65"/>
      <c r="I4" s="65"/>
      <c r="J4" s="65"/>
      <c r="K4" s="67"/>
      <c r="L4" s="65"/>
      <c r="M4" s="65"/>
    </row>
    <row r="5" spans="1:13" ht="28.5" customHeight="1" x14ac:dyDescent="0.2">
      <c r="A5" s="246" t="s">
        <v>1130</v>
      </c>
      <c r="B5" s="170">
        <v>1414907</v>
      </c>
      <c r="C5" s="245"/>
    </row>
    <row r="6" spans="1:13" s="237" customFormat="1" ht="28.5" customHeight="1" x14ac:dyDescent="0.2">
      <c r="A6" s="254" t="s">
        <v>1135</v>
      </c>
      <c r="B6" s="255"/>
      <c r="C6" s="256">
        <v>1440496.8</v>
      </c>
      <c r="D6" s="233"/>
      <c r="E6" s="234"/>
      <c r="F6" s="234"/>
      <c r="G6" s="235"/>
      <c r="H6" s="234"/>
      <c r="I6" s="234"/>
      <c r="J6" s="234"/>
      <c r="K6" s="236"/>
      <c r="L6" s="234"/>
      <c r="M6" s="234"/>
    </row>
    <row r="7" spans="1:13" ht="28.5" customHeight="1" x14ac:dyDescent="0.2">
      <c r="A7" s="244" t="s">
        <v>18</v>
      </c>
      <c r="B7" s="247"/>
      <c r="C7" s="245">
        <v>15000</v>
      </c>
    </row>
    <row r="8" spans="1:13" ht="28.5" customHeight="1" x14ac:dyDescent="0.2">
      <c r="A8" s="244" t="s">
        <v>40</v>
      </c>
      <c r="B8" s="247"/>
      <c r="C8" s="245">
        <v>144600.45000000001</v>
      </c>
    </row>
    <row r="9" spans="1:13" ht="28.5" customHeight="1" x14ac:dyDescent="0.2">
      <c r="A9" s="244" t="s">
        <v>19</v>
      </c>
      <c r="B9" s="247"/>
      <c r="C9" s="245">
        <v>17748</v>
      </c>
    </row>
    <row r="10" spans="1:13" ht="28.5" customHeight="1" x14ac:dyDescent="0.2">
      <c r="A10" s="244" t="s">
        <v>14</v>
      </c>
      <c r="B10" s="247">
        <v>377748.25</v>
      </c>
      <c r="C10" s="245"/>
    </row>
    <row r="11" spans="1:13" ht="28.5" customHeight="1" thickBot="1" x14ac:dyDescent="0.25">
      <c r="A11" s="248" t="s">
        <v>29</v>
      </c>
      <c r="B11" s="249"/>
      <c r="C11" s="250">
        <v>2344810</v>
      </c>
    </row>
    <row r="12" spans="1:13" ht="28.5" customHeight="1" thickBot="1" x14ac:dyDescent="0.25">
      <c r="A12" s="251" t="s">
        <v>1192</v>
      </c>
      <c r="B12" s="252">
        <v>3962655.25</v>
      </c>
      <c r="C12" s="253">
        <v>3962655.25</v>
      </c>
    </row>
  </sheetData>
  <mergeCells count="1">
    <mergeCell ref="A1:C1"/>
  </mergeCells>
  <pageMargins left="1.22"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2"/>
  <sheetViews>
    <sheetView workbookViewId="0">
      <selection activeCell="E6" sqref="E6"/>
    </sheetView>
  </sheetViews>
  <sheetFormatPr defaultRowHeight="15" x14ac:dyDescent="0.25"/>
  <cols>
    <col min="1" max="1" width="12.7109375" style="74" bestFit="1" customWidth="1"/>
    <col min="2" max="2" width="12.85546875" style="74" customWidth="1"/>
    <col min="3" max="3" width="48.140625" style="74" customWidth="1"/>
    <col min="4" max="4" width="11.42578125" style="74" bestFit="1" customWidth="1"/>
    <col min="5" max="5" width="37.140625" style="74" bestFit="1" customWidth="1"/>
    <col min="6" max="16384" width="9.140625" style="74"/>
  </cols>
  <sheetData>
    <row r="1" spans="1:37" x14ac:dyDescent="0.25">
      <c r="A1" s="312" t="s">
        <v>1193</v>
      </c>
      <c r="B1" s="312"/>
      <c r="C1" s="312"/>
      <c r="D1" s="312"/>
      <c r="E1" s="312"/>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row>
    <row r="2" spans="1:37" x14ac:dyDescent="0.25">
      <c r="A2" s="76" t="s">
        <v>65</v>
      </c>
      <c r="B2" s="77" t="s">
        <v>66</v>
      </c>
      <c r="C2" s="78" t="s">
        <v>0</v>
      </c>
      <c r="D2" s="79" t="s">
        <v>68</v>
      </c>
      <c r="E2" s="80" t="s">
        <v>70</v>
      </c>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row>
    <row r="3" spans="1:37" ht="30" x14ac:dyDescent="0.25">
      <c r="A3" s="257">
        <v>45742</v>
      </c>
      <c r="B3" s="258" t="s">
        <v>1194</v>
      </c>
      <c r="C3" s="259" t="s">
        <v>1195</v>
      </c>
      <c r="D3" s="260">
        <v>1000</v>
      </c>
      <c r="E3" s="261" t="s">
        <v>1196</v>
      </c>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row>
    <row r="4" spans="1:37" ht="60" x14ac:dyDescent="0.25">
      <c r="A4" s="262">
        <v>45742</v>
      </c>
      <c r="B4" s="263" t="s">
        <v>1197</v>
      </c>
      <c r="C4" s="264" t="s">
        <v>1198</v>
      </c>
      <c r="D4" s="265">
        <v>18708</v>
      </c>
      <c r="E4" s="266" t="s">
        <v>1199</v>
      </c>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row>
    <row r="5" spans="1:37" ht="60" x14ac:dyDescent="0.25">
      <c r="A5" s="262">
        <v>45747</v>
      </c>
      <c r="B5" s="263" t="s">
        <v>1200</v>
      </c>
      <c r="C5" s="264" t="s">
        <v>1201</v>
      </c>
      <c r="D5" s="265">
        <v>100000</v>
      </c>
      <c r="E5" s="266" t="s">
        <v>43</v>
      </c>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c r="AK5" s="73"/>
    </row>
    <row r="6" spans="1:37" ht="60" x14ac:dyDescent="0.25">
      <c r="A6" s="262">
        <v>45748</v>
      </c>
      <c r="B6" s="263" t="s">
        <v>1202</v>
      </c>
      <c r="C6" s="264" t="s">
        <v>1201</v>
      </c>
      <c r="D6" s="265">
        <v>20000</v>
      </c>
      <c r="E6" s="266" t="s">
        <v>43</v>
      </c>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row>
    <row r="7" spans="1:37" ht="30" x14ac:dyDescent="0.25">
      <c r="A7" s="262">
        <v>45750</v>
      </c>
      <c r="B7" s="263" t="s">
        <v>1203</v>
      </c>
      <c r="C7" s="264" t="s">
        <v>1204</v>
      </c>
      <c r="D7" s="265">
        <v>1000</v>
      </c>
      <c r="E7" s="266" t="s">
        <v>1196</v>
      </c>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row>
    <row r="8" spans="1:37" ht="60" x14ac:dyDescent="0.25">
      <c r="A8" s="262">
        <v>45753</v>
      </c>
      <c r="B8" s="263" t="s">
        <v>1205</v>
      </c>
      <c r="C8" s="264" t="s">
        <v>1206</v>
      </c>
      <c r="D8" s="265">
        <v>100000</v>
      </c>
      <c r="E8" s="266" t="s">
        <v>43</v>
      </c>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row>
    <row r="9" spans="1:37" ht="60" x14ac:dyDescent="0.25">
      <c r="A9" s="262">
        <v>45754</v>
      </c>
      <c r="B9" s="263" t="s">
        <v>1207</v>
      </c>
      <c r="C9" s="264" t="s">
        <v>1206</v>
      </c>
      <c r="D9" s="265">
        <v>60000</v>
      </c>
      <c r="E9" s="266" t="s">
        <v>43</v>
      </c>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73"/>
      <c r="AK9" s="73"/>
    </row>
    <row r="10" spans="1:37" ht="45" x14ac:dyDescent="0.25">
      <c r="A10" s="262">
        <v>45754</v>
      </c>
      <c r="B10" s="263" t="s">
        <v>1208</v>
      </c>
      <c r="C10" s="264" t="s">
        <v>1209</v>
      </c>
      <c r="D10" s="265">
        <v>19200</v>
      </c>
      <c r="E10" s="266" t="s">
        <v>43</v>
      </c>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row>
    <row r="11" spans="1:37" ht="45" x14ac:dyDescent="0.25">
      <c r="A11" s="262">
        <v>45765</v>
      </c>
      <c r="B11" s="263" t="s">
        <v>1210</v>
      </c>
      <c r="C11" s="264" t="s">
        <v>1211</v>
      </c>
      <c r="D11" s="265">
        <v>16000</v>
      </c>
      <c r="E11" s="266" t="s">
        <v>1199</v>
      </c>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row>
    <row r="12" spans="1:37" ht="30" x14ac:dyDescent="0.25">
      <c r="A12" s="262">
        <v>45770</v>
      </c>
      <c r="B12" s="263" t="s">
        <v>1212</v>
      </c>
      <c r="C12" s="264" t="s">
        <v>1213</v>
      </c>
      <c r="D12" s="265">
        <v>2885</v>
      </c>
      <c r="E12" s="266" t="s">
        <v>1081</v>
      </c>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row>
    <row r="13" spans="1:37" ht="30" x14ac:dyDescent="0.25">
      <c r="A13" s="262">
        <v>45770</v>
      </c>
      <c r="B13" s="263" t="s">
        <v>1214</v>
      </c>
      <c r="C13" s="264" t="s">
        <v>1215</v>
      </c>
      <c r="D13" s="265">
        <v>1972.2</v>
      </c>
      <c r="E13" s="266" t="s">
        <v>1216</v>
      </c>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row>
    <row r="14" spans="1:37" ht="30" x14ac:dyDescent="0.25">
      <c r="A14" s="262">
        <v>45781</v>
      </c>
      <c r="B14" s="263" t="s">
        <v>1217</v>
      </c>
      <c r="C14" s="264" t="s">
        <v>1215</v>
      </c>
      <c r="D14" s="265">
        <v>1983.68</v>
      </c>
      <c r="E14" s="266" t="s">
        <v>1216</v>
      </c>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row>
    <row r="15" spans="1:37" ht="30" x14ac:dyDescent="0.25">
      <c r="A15" s="262">
        <v>45787</v>
      </c>
      <c r="B15" s="263" t="s">
        <v>1218</v>
      </c>
      <c r="C15" s="264" t="s">
        <v>1219</v>
      </c>
      <c r="D15" s="265">
        <v>2000</v>
      </c>
      <c r="E15" s="266" t="s">
        <v>1196</v>
      </c>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row>
    <row r="16" spans="1:37" ht="30" x14ac:dyDescent="0.25">
      <c r="A16" s="262">
        <v>45807</v>
      </c>
      <c r="B16" s="263" t="s">
        <v>1220</v>
      </c>
      <c r="C16" s="264" t="s">
        <v>1221</v>
      </c>
      <c r="D16" s="265">
        <v>4154</v>
      </c>
      <c r="E16" s="266" t="s">
        <v>39</v>
      </c>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row>
    <row r="17" spans="1:37" ht="30" x14ac:dyDescent="0.25">
      <c r="A17" s="262">
        <v>45807</v>
      </c>
      <c r="B17" s="263" t="s">
        <v>1222</v>
      </c>
      <c r="C17" s="264" t="s">
        <v>1223</v>
      </c>
      <c r="D17" s="265">
        <v>6000</v>
      </c>
      <c r="E17" s="266" t="s">
        <v>39</v>
      </c>
      <c r="F17" s="73"/>
      <c r="G17" s="73"/>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row>
    <row r="18" spans="1:37" ht="45" x14ac:dyDescent="0.25">
      <c r="A18" s="262">
        <v>45807</v>
      </c>
      <c r="B18" s="263" t="s">
        <v>1224</v>
      </c>
      <c r="C18" s="264" t="s">
        <v>1225</v>
      </c>
      <c r="D18" s="265">
        <v>47817</v>
      </c>
      <c r="E18" s="266" t="s">
        <v>43</v>
      </c>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row>
    <row r="19" spans="1:37" ht="75" x14ac:dyDescent="0.25">
      <c r="A19" s="262">
        <v>45814</v>
      </c>
      <c r="B19" s="263" t="s">
        <v>1226</v>
      </c>
      <c r="C19" s="264" t="s">
        <v>1227</v>
      </c>
      <c r="D19" s="265">
        <v>25000</v>
      </c>
      <c r="E19" s="266" t="s">
        <v>1199</v>
      </c>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row>
    <row r="20" spans="1:37" ht="30" x14ac:dyDescent="0.25">
      <c r="A20" s="262">
        <v>45822</v>
      </c>
      <c r="B20" s="263" t="s">
        <v>1228</v>
      </c>
      <c r="C20" s="264" t="s">
        <v>1223</v>
      </c>
      <c r="D20" s="265">
        <v>6000</v>
      </c>
      <c r="E20" s="266" t="s">
        <v>39</v>
      </c>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row>
    <row r="21" spans="1:37" ht="60" x14ac:dyDescent="0.25">
      <c r="A21" s="262">
        <v>45828</v>
      </c>
      <c r="B21" s="263" t="s">
        <v>1229</v>
      </c>
      <c r="C21" s="264" t="s">
        <v>1230</v>
      </c>
      <c r="D21" s="265">
        <v>31000</v>
      </c>
      <c r="E21" s="266" t="s">
        <v>1199</v>
      </c>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row>
    <row r="22" spans="1:37" ht="45" x14ac:dyDescent="0.25">
      <c r="A22" s="262">
        <v>45829</v>
      </c>
      <c r="B22" s="263" t="s">
        <v>1231</v>
      </c>
      <c r="C22" s="264" t="s">
        <v>1232</v>
      </c>
      <c r="D22" s="265">
        <v>60000</v>
      </c>
      <c r="E22" s="266" t="s">
        <v>43</v>
      </c>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row>
    <row r="23" spans="1:37" ht="30" x14ac:dyDescent="0.25">
      <c r="A23" s="262">
        <v>45834</v>
      </c>
      <c r="B23" s="263" t="s">
        <v>1231</v>
      </c>
      <c r="C23" s="264" t="s">
        <v>1233</v>
      </c>
      <c r="D23" s="265">
        <v>1918.8</v>
      </c>
      <c r="E23" s="266" t="s">
        <v>1216</v>
      </c>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row>
    <row r="24" spans="1:37" ht="30" x14ac:dyDescent="0.25">
      <c r="A24" s="262" t="s">
        <v>660</v>
      </c>
      <c r="B24" s="263" t="s">
        <v>1234</v>
      </c>
      <c r="C24" s="264" t="s">
        <v>1235</v>
      </c>
      <c r="D24" s="265">
        <v>6000</v>
      </c>
      <c r="E24" s="266" t="s">
        <v>39</v>
      </c>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row>
    <row r="25" spans="1:37" ht="60" x14ac:dyDescent="0.25">
      <c r="A25" s="262">
        <v>45839</v>
      </c>
      <c r="B25" s="263" t="s">
        <v>1236</v>
      </c>
      <c r="C25" s="264" t="s">
        <v>1237</v>
      </c>
      <c r="D25" s="265">
        <v>5000</v>
      </c>
      <c r="E25" s="266" t="s">
        <v>1199</v>
      </c>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row>
    <row r="26" spans="1:37" ht="45" x14ac:dyDescent="0.25">
      <c r="A26" s="262">
        <v>45846</v>
      </c>
      <c r="B26" s="263" t="s">
        <v>1238</v>
      </c>
      <c r="C26" s="264" t="s">
        <v>1239</v>
      </c>
      <c r="D26" s="265">
        <v>100000</v>
      </c>
      <c r="E26" s="266" t="s">
        <v>1240</v>
      </c>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row>
    <row r="27" spans="1:37" ht="45" x14ac:dyDescent="0.25">
      <c r="A27" s="262">
        <v>45846</v>
      </c>
      <c r="B27" s="263" t="s">
        <v>1241</v>
      </c>
      <c r="C27" s="264" t="s">
        <v>1239</v>
      </c>
      <c r="D27" s="265">
        <v>100000</v>
      </c>
      <c r="E27" s="266" t="s">
        <v>1240</v>
      </c>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row>
    <row r="28" spans="1:37" ht="45" x14ac:dyDescent="0.25">
      <c r="A28" s="262">
        <v>45846</v>
      </c>
      <c r="B28" s="263" t="s">
        <v>1242</v>
      </c>
      <c r="C28" s="264" t="s">
        <v>1239</v>
      </c>
      <c r="D28" s="265">
        <v>16000</v>
      </c>
      <c r="E28" s="266" t="s">
        <v>1240</v>
      </c>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row>
    <row r="29" spans="1:37" ht="30" x14ac:dyDescent="0.25">
      <c r="A29" s="262" t="s">
        <v>737</v>
      </c>
      <c r="B29" s="263" t="s">
        <v>1243</v>
      </c>
      <c r="C29" s="264" t="s">
        <v>1235</v>
      </c>
      <c r="D29" s="265">
        <v>6000</v>
      </c>
      <c r="E29" s="266" t="s">
        <v>39</v>
      </c>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row>
    <row r="30" spans="1:37" ht="60" x14ac:dyDescent="0.25">
      <c r="A30" s="262">
        <v>45863</v>
      </c>
      <c r="B30" s="263" t="s">
        <v>1244</v>
      </c>
      <c r="C30" s="264" t="s">
        <v>1245</v>
      </c>
      <c r="D30" s="265">
        <v>5000</v>
      </c>
      <c r="E30" s="266" t="s">
        <v>1199</v>
      </c>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row>
    <row r="31" spans="1:37" ht="30" x14ac:dyDescent="0.25">
      <c r="A31" s="262">
        <v>45869</v>
      </c>
      <c r="B31" s="263" t="s">
        <v>1246</v>
      </c>
      <c r="C31" s="264" t="s">
        <v>1247</v>
      </c>
      <c r="D31" s="265">
        <v>6000</v>
      </c>
      <c r="E31" s="266" t="s">
        <v>39</v>
      </c>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row>
    <row r="32" spans="1:37" ht="60" x14ac:dyDescent="0.25">
      <c r="A32" s="262">
        <v>45876</v>
      </c>
      <c r="B32" s="263" t="s">
        <v>1248</v>
      </c>
      <c r="C32" s="264" t="s">
        <v>1249</v>
      </c>
      <c r="D32" s="265">
        <v>25000</v>
      </c>
      <c r="E32" s="266" t="s">
        <v>1199</v>
      </c>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row>
    <row r="33" spans="1:37" ht="30" x14ac:dyDescent="0.25">
      <c r="A33" s="262">
        <v>45883</v>
      </c>
      <c r="B33" s="263" t="s">
        <v>1250</v>
      </c>
      <c r="C33" s="264" t="s">
        <v>1215</v>
      </c>
      <c r="D33" s="265">
        <v>2090</v>
      </c>
      <c r="E33" s="266" t="s">
        <v>1216</v>
      </c>
      <c r="F33" s="73"/>
      <c r="G33" s="73"/>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row>
    <row r="34" spans="1:37" ht="60" x14ac:dyDescent="0.25">
      <c r="A34" s="262">
        <v>45884</v>
      </c>
      <c r="B34" s="263" t="s">
        <v>1251</v>
      </c>
      <c r="C34" s="264" t="s">
        <v>1252</v>
      </c>
      <c r="D34" s="265">
        <v>70000</v>
      </c>
      <c r="E34" s="266" t="s">
        <v>1253</v>
      </c>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row>
    <row r="35" spans="1:37" x14ac:dyDescent="0.25">
      <c r="A35" s="262" t="s">
        <v>778</v>
      </c>
      <c r="B35" s="263" t="s">
        <v>1254</v>
      </c>
      <c r="C35" s="264" t="s">
        <v>1255</v>
      </c>
      <c r="D35" s="265">
        <v>6000</v>
      </c>
      <c r="E35" s="266" t="s">
        <v>39</v>
      </c>
      <c r="F35" s="73"/>
      <c r="G35" s="73"/>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row>
    <row r="36" spans="1:37" ht="45" x14ac:dyDescent="0.25">
      <c r="A36" s="262">
        <v>45888</v>
      </c>
      <c r="B36" s="263" t="s">
        <v>1256</v>
      </c>
      <c r="C36" s="264" t="s">
        <v>1257</v>
      </c>
      <c r="D36" s="265">
        <v>30000</v>
      </c>
      <c r="E36" s="266" t="s">
        <v>1199</v>
      </c>
      <c r="F36" s="73"/>
      <c r="G36" s="73"/>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row>
    <row r="37" spans="1:37" ht="45" x14ac:dyDescent="0.25">
      <c r="A37" s="262">
        <v>45899</v>
      </c>
      <c r="B37" s="267" t="s">
        <v>1258</v>
      </c>
      <c r="C37" s="264" t="s">
        <v>1259</v>
      </c>
      <c r="D37" s="265">
        <v>40000</v>
      </c>
      <c r="E37" s="266" t="s">
        <v>1199</v>
      </c>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row>
    <row r="38" spans="1:37" ht="30" x14ac:dyDescent="0.25">
      <c r="A38" s="262" t="s">
        <v>1184</v>
      </c>
      <c r="B38" s="263" t="s">
        <v>1260</v>
      </c>
      <c r="C38" s="264" t="s">
        <v>1261</v>
      </c>
      <c r="D38" s="265">
        <v>6000</v>
      </c>
      <c r="E38" s="266" t="s">
        <v>39</v>
      </c>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row>
    <row r="39" spans="1:37" ht="30" x14ac:dyDescent="0.25">
      <c r="A39" s="262" t="s">
        <v>825</v>
      </c>
      <c r="B39" s="263" t="s">
        <v>1262</v>
      </c>
      <c r="C39" s="264" t="s">
        <v>1261</v>
      </c>
      <c r="D39" s="265">
        <v>6000</v>
      </c>
      <c r="E39" s="266" t="s">
        <v>39</v>
      </c>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row>
    <row r="40" spans="1:37" x14ac:dyDescent="0.25">
      <c r="A40" s="262">
        <v>45928</v>
      </c>
      <c r="B40" s="263" t="s">
        <v>1263</v>
      </c>
      <c r="C40" s="264" t="s">
        <v>1264</v>
      </c>
      <c r="D40" s="265">
        <v>1083</v>
      </c>
      <c r="E40" s="266" t="s">
        <v>1216</v>
      </c>
      <c r="F40" s="73"/>
      <c r="G40" s="73"/>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row>
    <row r="41" spans="1:37" ht="30" x14ac:dyDescent="0.25">
      <c r="A41" s="262" t="s">
        <v>846</v>
      </c>
      <c r="B41" s="263" t="s">
        <v>1265</v>
      </c>
      <c r="C41" s="264" t="s">
        <v>1266</v>
      </c>
      <c r="D41" s="265">
        <v>6000</v>
      </c>
      <c r="E41" s="266" t="s">
        <v>39</v>
      </c>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row>
    <row r="42" spans="1:37" ht="30" x14ac:dyDescent="0.25">
      <c r="A42" s="262" t="s">
        <v>891</v>
      </c>
      <c r="B42" s="263" t="s">
        <v>1267</v>
      </c>
      <c r="C42" s="264" t="s">
        <v>1266</v>
      </c>
      <c r="D42" s="265">
        <v>6000</v>
      </c>
      <c r="E42" s="266" t="s">
        <v>39</v>
      </c>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row>
    <row r="43" spans="1:37" ht="30" x14ac:dyDescent="0.25">
      <c r="A43" s="262" t="s">
        <v>891</v>
      </c>
      <c r="B43" s="263" t="s">
        <v>1268</v>
      </c>
      <c r="C43" s="264" t="s">
        <v>1269</v>
      </c>
      <c r="D43" s="265">
        <v>6000</v>
      </c>
      <c r="E43" s="266" t="s">
        <v>39</v>
      </c>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row>
    <row r="44" spans="1:37" ht="30" x14ac:dyDescent="0.25">
      <c r="A44" s="262" t="s">
        <v>891</v>
      </c>
      <c r="B44" s="263" t="s">
        <v>1270</v>
      </c>
      <c r="C44" s="264" t="s">
        <v>1271</v>
      </c>
      <c r="D44" s="265">
        <v>5561.25</v>
      </c>
      <c r="E44" s="266" t="s">
        <v>39</v>
      </c>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row>
    <row r="45" spans="1:37" x14ac:dyDescent="0.25">
      <c r="A45" s="262">
        <v>45976</v>
      </c>
      <c r="B45" s="263" t="s">
        <v>1272</v>
      </c>
      <c r="C45" s="264" t="s">
        <v>1273</v>
      </c>
      <c r="D45" s="265">
        <v>5000</v>
      </c>
      <c r="E45" s="266" t="s">
        <v>1274</v>
      </c>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row>
    <row r="46" spans="1:37" x14ac:dyDescent="0.25">
      <c r="A46" s="262">
        <v>45991</v>
      </c>
      <c r="B46" s="263" t="s">
        <v>160</v>
      </c>
      <c r="C46" s="264" t="s">
        <v>1275</v>
      </c>
      <c r="D46" s="265">
        <v>20800</v>
      </c>
      <c r="E46" s="266" t="s">
        <v>24</v>
      </c>
      <c r="F46" s="73"/>
      <c r="G46" s="73"/>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row>
    <row r="47" spans="1:37" x14ac:dyDescent="0.25">
      <c r="A47" s="262">
        <v>46006</v>
      </c>
      <c r="B47" s="263" t="s">
        <v>161</v>
      </c>
      <c r="C47" s="264" t="s">
        <v>1276</v>
      </c>
      <c r="D47" s="265">
        <v>20800</v>
      </c>
      <c r="E47" s="266" t="s">
        <v>24</v>
      </c>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row>
    <row r="48" spans="1:37" ht="45" x14ac:dyDescent="0.25">
      <c r="A48" s="262">
        <v>46019</v>
      </c>
      <c r="B48" s="263" t="s">
        <v>1277</v>
      </c>
      <c r="C48" s="264" t="s">
        <v>1278</v>
      </c>
      <c r="D48" s="265">
        <v>29800</v>
      </c>
      <c r="E48" s="266" t="s">
        <v>1199</v>
      </c>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row>
    <row r="49" spans="1:5" s="83" customFormat="1" ht="45" x14ac:dyDescent="0.25">
      <c r="A49" s="262">
        <v>46019</v>
      </c>
      <c r="B49" s="263" t="s">
        <v>162</v>
      </c>
      <c r="C49" s="264" t="s">
        <v>1279</v>
      </c>
      <c r="D49" s="265">
        <v>87550</v>
      </c>
      <c r="E49" s="266" t="s">
        <v>52</v>
      </c>
    </row>
    <row r="50" spans="1:5" ht="30" x14ac:dyDescent="0.25">
      <c r="A50" s="262">
        <v>46019</v>
      </c>
      <c r="B50" s="263" t="s">
        <v>163</v>
      </c>
      <c r="C50" s="264" t="s">
        <v>1280</v>
      </c>
      <c r="D50" s="265">
        <v>36150</v>
      </c>
      <c r="E50" s="266" t="s">
        <v>52</v>
      </c>
    </row>
    <row r="51" spans="1:5" x14ac:dyDescent="0.25">
      <c r="A51" s="268">
        <v>46021</v>
      </c>
      <c r="B51" s="269" t="s">
        <v>1281</v>
      </c>
      <c r="C51" s="270" t="s">
        <v>1282</v>
      </c>
      <c r="D51" s="271">
        <v>19500</v>
      </c>
      <c r="E51" s="272" t="s">
        <v>24</v>
      </c>
    </row>
    <row r="52" spans="1:5" x14ac:dyDescent="0.25">
      <c r="A52" s="273"/>
      <c r="B52" s="273"/>
      <c r="C52" s="78" t="s">
        <v>1283</v>
      </c>
      <c r="D52" s="274">
        <f>SUM(D3:D51)</f>
        <v>1199972.9300000002</v>
      </c>
      <c r="E52" s="273"/>
    </row>
  </sheetData>
  <mergeCells count="1">
    <mergeCell ref="A1:E1"/>
  </mergeCells>
  <pageMargins left="0.70866141732283472" right="0.39370078740157483" top="0.39370078740157483" bottom="0.39370078740157483" header="0.31496062992125984" footer="0.31496062992125984"/>
  <pageSetup paperSize="9" scale="7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
  <sheetViews>
    <sheetView workbookViewId="0">
      <selection activeCell="B14" sqref="B14:C14"/>
    </sheetView>
  </sheetViews>
  <sheetFormatPr defaultRowHeight="15" x14ac:dyDescent="0.25"/>
  <cols>
    <col min="1" max="1" width="36" style="74" bestFit="1" customWidth="1"/>
    <col min="2" max="2" width="44" style="74" customWidth="1"/>
    <col min="3" max="3" width="12" style="74" bestFit="1" customWidth="1"/>
    <col min="4" max="4" width="48.140625" style="74" customWidth="1"/>
  </cols>
  <sheetData>
    <row r="1" spans="1:5" s="85" customFormat="1" ht="30" x14ac:dyDescent="0.25">
      <c r="A1" s="75" t="s">
        <v>1284</v>
      </c>
      <c r="B1" s="75"/>
      <c r="C1" s="75"/>
      <c r="D1" s="75"/>
      <c r="E1" s="75"/>
    </row>
    <row r="2" spans="1:5" s="85" customFormat="1" x14ac:dyDescent="0.25">
      <c r="A2" s="275" t="s">
        <v>1114</v>
      </c>
      <c r="B2" s="276" t="s">
        <v>1285</v>
      </c>
      <c r="C2" s="277" t="s">
        <v>68</v>
      </c>
      <c r="D2" s="84"/>
    </row>
    <row r="3" spans="1:5" s="85" customFormat="1" x14ac:dyDescent="0.25">
      <c r="A3" s="278" t="s">
        <v>24</v>
      </c>
      <c r="B3" s="279"/>
      <c r="C3" s="280">
        <v>61100</v>
      </c>
      <c r="D3" s="84"/>
    </row>
    <row r="4" spans="1:5" s="85" customFormat="1" x14ac:dyDescent="0.25">
      <c r="A4" s="266" t="s">
        <v>39</v>
      </c>
      <c r="B4" s="281"/>
      <c r="C4" s="265">
        <v>75715.25</v>
      </c>
      <c r="D4" s="84"/>
    </row>
    <row r="5" spans="1:5" s="85" customFormat="1" x14ac:dyDescent="0.25">
      <c r="A5" s="266" t="s">
        <v>52</v>
      </c>
      <c r="B5" s="281"/>
      <c r="C5" s="265">
        <v>123700</v>
      </c>
      <c r="D5" s="84"/>
    </row>
    <row r="6" spans="1:5" s="85" customFormat="1" x14ac:dyDescent="0.25">
      <c r="A6" s="266" t="s">
        <v>1274</v>
      </c>
      <c r="B6" s="281"/>
      <c r="C6" s="265">
        <v>5000</v>
      </c>
      <c r="D6" s="84"/>
    </row>
    <row r="7" spans="1:5" s="85" customFormat="1" x14ac:dyDescent="0.25">
      <c r="A7" s="266" t="s">
        <v>1196</v>
      </c>
      <c r="B7" s="281"/>
      <c r="C7" s="265">
        <v>4000</v>
      </c>
      <c r="D7" s="84"/>
    </row>
    <row r="8" spans="1:5" s="85" customFormat="1" ht="45" x14ac:dyDescent="0.25">
      <c r="A8" s="266" t="s">
        <v>43</v>
      </c>
      <c r="B8" s="282" t="s">
        <v>1286</v>
      </c>
      <c r="C8" s="265">
        <v>407017</v>
      </c>
      <c r="D8" s="84"/>
    </row>
    <row r="9" spans="1:5" s="85" customFormat="1" ht="90" x14ac:dyDescent="0.25">
      <c r="A9" s="264" t="s">
        <v>1287</v>
      </c>
      <c r="B9" s="282" t="s">
        <v>1288</v>
      </c>
      <c r="C9" s="265">
        <f>195508+30000</f>
        <v>225508</v>
      </c>
      <c r="D9" s="84"/>
    </row>
    <row r="10" spans="1:5" s="85" customFormat="1" ht="30" x14ac:dyDescent="0.25">
      <c r="A10" s="266" t="s">
        <v>1081</v>
      </c>
      <c r="B10" s="264" t="s">
        <v>1213</v>
      </c>
      <c r="C10" s="265">
        <v>2885</v>
      </c>
      <c r="D10" s="84"/>
    </row>
    <row r="11" spans="1:5" s="85" customFormat="1" x14ac:dyDescent="0.25">
      <c r="A11" s="266" t="s">
        <v>1216</v>
      </c>
      <c r="B11" s="282"/>
      <c r="C11" s="265">
        <v>9047.68</v>
      </c>
      <c r="D11" s="84"/>
    </row>
    <row r="12" spans="1:5" s="85" customFormat="1" x14ac:dyDescent="0.25">
      <c r="A12" s="266" t="s">
        <v>1240</v>
      </c>
      <c r="B12" s="282"/>
      <c r="C12" s="265">
        <v>216000</v>
      </c>
      <c r="D12" s="84"/>
    </row>
    <row r="13" spans="1:5" s="85" customFormat="1" x14ac:dyDescent="0.25">
      <c r="A13" s="272" t="s">
        <v>1253</v>
      </c>
      <c r="B13" s="283"/>
      <c r="C13" s="284">
        <v>70000</v>
      </c>
      <c r="D13" s="84"/>
    </row>
    <row r="14" spans="1:5" s="85" customFormat="1" x14ac:dyDescent="0.25">
      <c r="A14" s="285"/>
      <c r="B14" s="275" t="s">
        <v>1289</v>
      </c>
      <c r="C14" s="286">
        <f>SUM(C3:C13)</f>
        <v>1199972.9300000002</v>
      </c>
      <c r="D14" s="84"/>
    </row>
  </sheetData>
  <sortState ref="A1:E50">
    <sortCondition ref="A1"/>
  </sortState>
  <pageMargins left="0.70866141732283472" right="0.70866141732283472" top="0.74803149606299213" bottom="0.74803149606299213" header="0.31496062992125984" footer="0.31496062992125984"/>
  <pageSetup paperSize="9" scale="9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6"/>
  <sheetViews>
    <sheetView view="pageBreakPreview" topLeftCell="A28" zoomScaleNormal="100" zoomScaleSheetLayoutView="100" workbookViewId="0">
      <selection activeCell="D53" sqref="D53:D55"/>
    </sheetView>
  </sheetViews>
  <sheetFormatPr defaultRowHeight="15" x14ac:dyDescent="0.25"/>
  <cols>
    <col min="1" max="1" width="12.7109375" style="72" bestFit="1" customWidth="1"/>
    <col min="2" max="2" width="13.85546875" style="72" bestFit="1" customWidth="1"/>
    <col min="3" max="3" width="56.28515625" style="72" bestFit="1" customWidth="1"/>
    <col min="4" max="4" width="12" style="72" bestFit="1" customWidth="1"/>
    <col min="5" max="5" width="28.7109375" style="72" customWidth="1"/>
    <col min="6" max="16384" width="9.140625" style="72"/>
  </cols>
  <sheetData>
    <row r="1" spans="1:37" s="86" customFormat="1" x14ac:dyDescent="0.25">
      <c r="A1" s="313" t="s">
        <v>1347</v>
      </c>
      <c r="B1" s="313"/>
      <c r="C1" s="313"/>
      <c r="D1" s="313"/>
      <c r="E1" s="313"/>
    </row>
    <row r="2" spans="1:37" s="86" customFormat="1" x14ac:dyDescent="0.25">
      <c r="A2" s="81" t="s">
        <v>65</v>
      </c>
      <c r="B2" s="81" t="s">
        <v>66</v>
      </c>
      <c r="C2" s="81" t="s">
        <v>0</v>
      </c>
      <c r="D2" s="81" t="s">
        <v>68</v>
      </c>
      <c r="E2" s="81" t="s">
        <v>167</v>
      </c>
    </row>
    <row r="3" spans="1:37" x14ac:dyDescent="0.25">
      <c r="A3" s="287">
        <v>45777</v>
      </c>
      <c r="B3" s="288" t="s">
        <v>1290</v>
      </c>
      <c r="C3" s="289" t="s">
        <v>1291</v>
      </c>
      <c r="D3" s="290">
        <v>150821</v>
      </c>
      <c r="E3" s="291" t="s">
        <v>204</v>
      </c>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spans="1:37" x14ac:dyDescent="0.25">
      <c r="A4" s="287">
        <v>45777</v>
      </c>
      <c r="B4" s="288" t="s">
        <v>1290</v>
      </c>
      <c r="C4" s="289" t="s">
        <v>1292</v>
      </c>
      <c r="D4" s="290">
        <v>31100</v>
      </c>
      <c r="E4" s="291" t="s">
        <v>318</v>
      </c>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row>
    <row r="5" spans="1:37" x14ac:dyDescent="0.25">
      <c r="A5" s="287">
        <v>45777</v>
      </c>
      <c r="B5" s="288" t="s">
        <v>1290</v>
      </c>
      <c r="C5" s="289" t="s">
        <v>1293</v>
      </c>
      <c r="D5" s="290">
        <v>4164</v>
      </c>
      <c r="E5" s="291" t="s">
        <v>47</v>
      </c>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1:37" x14ac:dyDescent="0.25">
      <c r="A6" s="287"/>
      <c r="B6" s="288"/>
      <c r="C6" s="289"/>
      <c r="D6" s="290"/>
      <c r="E6" s="291"/>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row>
    <row r="7" spans="1:37" x14ac:dyDescent="0.25">
      <c r="A7" s="287">
        <v>45777</v>
      </c>
      <c r="B7" s="288" t="s">
        <v>1294</v>
      </c>
      <c r="C7" s="289" t="s">
        <v>1295</v>
      </c>
      <c r="D7" s="290">
        <v>90240</v>
      </c>
      <c r="E7" s="291" t="s">
        <v>204</v>
      </c>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row>
    <row r="8" spans="1:37" x14ac:dyDescent="0.25">
      <c r="A8" s="287">
        <v>45777</v>
      </c>
      <c r="B8" s="288" t="s">
        <v>1294</v>
      </c>
      <c r="C8" s="289" t="s">
        <v>1296</v>
      </c>
      <c r="D8" s="290">
        <v>22000</v>
      </c>
      <c r="E8" s="291" t="s">
        <v>318</v>
      </c>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row>
    <row r="9" spans="1:37" x14ac:dyDescent="0.25">
      <c r="A9" s="287"/>
      <c r="B9" s="288"/>
      <c r="C9" s="289"/>
      <c r="D9" s="290"/>
      <c r="E9" s="291"/>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row>
    <row r="10" spans="1:37" x14ac:dyDescent="0.25">
      <c r="A10" s="287">
        <v>45777</v>
      </c>
      <c r="B10" s="288" t="s">
        <v>1297</v>
      </c>
      <c r="C10" s="289" t="s">
        <v>1298</v>
      </c>
      <c r="D10" s="290">
        <v>15000</v>
      </c>
      <c r="E10" s="291" t="s">
        <v>1299</v>
      </c>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1" spans="1:37" x14ac:dyDescent="0.25">
      <c r="A11" s="287"/>
      <c r="B11" s="288"/>
      <c r="C11" s="289"/>
      <c r="D11" s="290"/>
      <c r="E11" s="291"/>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row>
    <row r="12" spans="1:37" x14ac:dyDescent="0.25">
      <c r="A12" s="287">
        <v>45777</v>
      </c>
      <c r="B12" s="288" t="s">
        <v>1300</v>
      </c>
      <c r="C12" s="289" t="s">
        <v>1301</v>
      </c>
      <c r="D12" s="290">
        <v>6925</v>
      </c>
      <c r="E12" s="291" t="s">
        <v>14</v>
      </c>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row>
    <row r="13" spans="1:37" x14ac:dyDescent="0.25">
      <c r="A13" s="287"/>
      <c r="B13" s="288"/>
      <c r="C13" s="289"/>
      <c r="D13" s="290"/>
      <c r="E13" s="291"/>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row>
    <row r="14" spans="1:37" x14ac:dyDescent="0.25">
      <c r="A14" s="287">
        <v>45777</v>
      </c>
      <c r="B14" s="288" t="s">
        <v>1302</v>
      </c>
      <c r="C14" s="289" t="s">
        <v>1303</v>
      </c>
      <c r="D14" s="290">
        <v>1078</v>
      </c>
      <c r="E14" s="291" t="s">
        <v>47</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row>
    <row r="15" spans="1:37" x14ac:dyDescent="0.25">
      <c r="A15" s="287"/>
      <c r="B15" s="288"/>
      <c r="C15" s="289"/>
      <c r="D15" s="290"/>
      <c r="E15" s="291"/>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row>
    <row r="16" spans="1:37" x14ac:dyDescent="0.25">
      <c r="A16" s="287">
        <v>45838</v>
      </c>
      <c r="B16" s="288" t="s">
        <v>1304</v>
      </c>
      <c r="C16" s="289" t="s">
        <v>1305</v>
      </c>
      <c r="D16" s="290">
        <f>119380+6340</f>
        <v>125720</v>
      </c>
      <c r="E16" s="291" t="s">
        <v>204</v>
      </c>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row>
    <row r="17" spans="1:37" x14ac:dyDescent="0.25">
      <c r="A17" s="287">
        <v>45838</v>
      </c>
      <c r="B17" s="288" t="s">
        <v>1304</v>
      </c>
      <c r="C17" s="289" t="s">
        <v>1306</v>
      </c>
      <c r="D17" s="290">
        <v>28720</v>
      </c>
      <c r="E17" s="291" t="s">
        <v>318</v>
      </c>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row>
    <row r="18" spans="1:37" x14ac:dyDescent="0.25">
      <c r="A18" s="287">
        <v>45838</v>
      </c>
      <c r="B18" s="288" t="s">
        <v>1304</v>
      </c>
      <c r="C18" s="289" t="s">
        <v>1307</v>
      </c>
      <c r="D18" s="290">
        <v>2749</v>
      </c>
      <c r="E18" s="291" t="s">
        <v>47</v>
      </c>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row>
    <row r="19" spans="1:37" x14ac:dyDescent="0.25">
      <c r="A19" s="287"/>
      <c r="B19" s="288"/>
      <c r="C19" s="289"/>
      <c r="D19" s="290"/>
      <c r="E19" s="291"/>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row>
    <row r="20" spans="1:37" x14ac:dyDescent="0.25">
      <c r="A20" s="287">
        <v>45838</v>
      </c>
      <c r="B20" s="288" t="s">
        <v>1308</v>
      </c>
      <c r="C20" s="289" t="s">
        <v>1309</v>
      </c>
      <c r="D20" s="290">
        <v>8735</v>
      </c>
      <c r="E20" s="291" t="s">
        <v>14</v>
      </c>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row>
    <row r="21" spans="1:37" x14ac:dyDescent="0.25">
      <c r="A21" s="287"/>
      <c r="B21" s="288"/>
      <c r="C21" s="289"/>
      <c r="D21" s="290"/>
      <c r="E21" s="291"/>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row>
    <row r="22" spans="1:37" x14ac:dyDescent="0.25">
      <c r="A22" s="287">
        <v>45838</v>
      </c>
      <c r="B22" s="288" t="s">
        <v>1310</v>
      </c>
      <c r="C22" s="289" t="s">
        <v>1311</v>
      </c>
      <c r="D22" s="290">
        <v>68453</v>
      </c>
      <c r="E22" s="291" t="s">
        <v>14</v>
      </c>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row>
    <row r="23" spans="1:37" x14ac:dyDescent="0.25">
      <c r="A23" s="287"/>
      <c r="B23" s="288"/>
      <c r="C23" s="289"/>
      <c r="D23" s="290"/>
      <c r="E23" s="291"/>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row>
    <row r="24" spans="1:37" x14ac:dyDescent="0.25">
      <c r="A24" s="287">
        <v>45930</v>
      </c>
      <c r="B24" s="288" t="s">
        <v>1312</v>
      </c>
      <c r="C24" s="289" t="s">
        <v>1313</v>
      </c>
      <c r="D24" s="290">
        <v>61130</v>
      </c>
      <c r="E24" s="291" t="s">
        <v>204</v>
      </c>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row>
    <row r="25" spans="1:37" x14ac:dyDescent="0.25">
      <c r="A25" s="287">
        <v>45930</v>
      </c>
      <c r="B25" s="288" t="s">
        <v>1312</v>
      </c>
      <c r="C25" s="289" t="s">
        <v>1314</v>
      </c>
      <c r="D25" s="290">
        <v>15110</v>
      </c>
      <c r="E25" s="291" t="s">
        <v>318</v>
      </c>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row>
    <row r="26" spans="1:37" x14ac:dyDescent="0.25">
      <c r="A26" s="287"/>
      <c r="B26" s="288"/>
      <c r="C26" s="289"/>
      <c r="D26" s="290"/>
      <c r="E26" s="291"/>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row>
    <row r="27" spans="1:37" s="86" customFormat="1" x14ac:dyDescent="0.25">
      <c r="A27" s="287">
        <v>45930</v>
      </c>
      <c r="B27" s="288" t="s">
        <v>1315</v>
      </c>
      <c r="C27" s="289" t="s">
        <v>1316</v>
      </c>
      <c r="D27" s="290">
        <v>14050</v>
      </c>
      <c r="E27" s="291" t="s">
        <v>318</v>
      </c>
    </row>
    <row r="28" spans="1:37" x14ac:dyDescent="0.25">
      <c r="A28" s="287"/>
      <c r="B28" s="288"/>
      <c r="C28" s="289"/>
      <c r="D28" s="290"/>
      <c r="E28" s="291"/>
    </row>
    <row r="29" spans="1:37" x14ac:dyDescent="0.25">
      <c r="A29" s="287">
        <v>45942</v>
      </c>
      <c r="B29" s="288" t="s">
        <v>1317</v>
      </c>
      <c r="C29" s="289" t="s">
        <v>1318</v>
      </c>
      <c r="D29" s="290">
        <v>83772.2</v>
      </c>
      <c r="E29" s="291" t="s">
        <v>14</v>
      </c>
    </row>
    <row r="30" spans="1:37" x14ac:dyDescent="0.25">
      <c r="A30" s="287"/>
      <c r="B30" s="288"/>
      <c r="C30" s="289"/>
      <c r="D30" s="290"/>
      <c r="E30" s="291"/>
    </row>
    <row r="31" spans="1:37" x14ac:dyDescent="0.25">
      <c r="A31" s="287">
        <v>45942</v>
      </c>
      <c r="B31" s="288" t="s">
        <v>1319</v>
      </c>
      <c r="C31" s="289" t="s">
        <v>1320</v>
      </c>
      <c r="D31" s="290">
        <v>40692</v>
      </c>
      <c r="E31" s="291" t="s">
        <v>14</v>
      </c>
    </row>
    <row r="32" spans="1:37" x14ac:dyDescent="0.25">
      <c r="A32" s="287"/>
      <c r="B32" s="288"/>
      <c r="C32" s="289"/>
      <c r="D32" s="290"/>
      <c r="E32" s="291"/>
    </row>
    <row r="33" spans="1:5" x14ac:dyDescent="0.25">
      <c r="A33" s="287" t="s">
        <v>891</v>
      </c>
      <c r="B33" s="288" t="s">
        <v>1321</v>
      </c>
      <c r="C33" s="289" t="s">
        <v>1322</v>
      </c>
      <c r="D33" s="290">
        <v>86237.9</v>
      </c>
      <c r="E33" s="291" t="s">
        <v>14</v>
      </c>
    </row>
    <row r="34" spans="1:5" x14ac:dyDescent="0.25">
      <c r="A34" s="287"/>
      <c r="B34" s="288"/>
      <c r="C34" s="289"/>
      <c r="D34" s="290"/>
      <c r="E34" s="291"/>
    </row>
    <row r="35" spans="1:5" x14ac:dyDescent="0.25">
      <c r="A35" s="287" t="s">
        <v>891</v>
      </c>
      <c r="B35" s="288" t="s">
        <v>1323</v>
      </c>
      <c r="C35" s="289" t="s">
        <v>1324</v>
      </c>
      <c r="D35" s="290">
        <v>37356</v>
      </c>
      <c r="E35" s="291" t="s">
        <v>14</v>
      </c>
    </row>
    <row r="36" spans="1:5" x14ac:dyDescent="0.25">
      <c r="A36" s="292"/>
      <c r="B36" s="292"/>
      <c r="C36" s="292"/>
      <c r="D36" s="292"/>
      <c r="E36" s="292"/>
    </row>
    <row r="37" spans="1:5" x14ac:dyDescent="0.25">
      <c r="A37" s="287">
        <v>46017</v>
      </c>
      <c r="B37" s="288" t="s">
        <v>1325</v>
      </c>
      <c r="C37" s="289" t="s">
        <v>1326</v>
      </c>
      <c r="D37" s="290">
        <v>1500</v>
      </c>
      <c r="E37" s="291" t="s">
        <v>1327</v>
      </c>
    </row>
    <row r="38" spans="1:5" x14ac:dyDescent="0.25">
      <c r="A38" s="287">
        <v>46017</v>
      </c>
      <c r="B38" s="288" t="s">
        <v>1325</v>
      </c>
      <c r="C38" s="289" t="s">
        <v>1328</v>
      </c>
      <c r="D38" s="290">
        <v>8129</v>
      </c>
      <c r="E38" s="291" t="s">
        <v>47</v>
      </c>
    </row>
    <row r="39" spans="1:5" x14ac:dyDescent="0.25">
      <c r="A39" s="287">
        <v>46017</v>
      </c>
      <c r="B39" s="288" t="s">
        <v>1325</v>
      </c>
      <c r="C39" s="289" t="s">
        <v>1329</v>
      </c>
      <c r="D39" s="290">
        <v>27200</v>
      </c>
      <c r="E39" s="291" t="s">
        <v>1330</v>
      </c>
    </row>
    <row r="40" spans="1:5" x14ac:dyDescent="0.25">
      <c r="A40" s="287">
        <v>46017</v>
      </c>
      <c r="B40" s="288" t="s">
        <v>1325</v>
      </c>
      <c r="C40" s="289" t="s">
        <v>1331</v>
      </c>
      <c r="D40" s="290">
        <v>2200</v>
      </c>
      <c r="E40" s="291" t="s">
        <v>318</v>
      </c>
    </row>
    <row r="41" spans="1:5" x14ac:dyDescent="0.25">
      <c r="A41" s="287">
        <v>46017</v>
      </c>
      <c r="B41" s="288" t="s">
        <v>1325</v>
      </c>
      <c r="C41" s="289" t="s">
        <v>1332</v>
      </c>
      <c r="D41" s="290">
        <v>10060</v>
      </c>
      <c r="E41" s="291" t="s">
        <v>204</v>
      </c>
    </row>
    <row r="42" spans="1:5" x14ac:dyDescent="0.25">
      <c r="A42" s="287">
        <v>46017</v>
      </c>
      <c r="B42" s="288" t="s">
        <v>1325</v>
      </c>
      <c r="C42" s="289" t="s">
        <v>1333</v>
      </c>
      <c r="D42" s="290">
        <v>40000</v>
      </c>
      <c r="E42" s="291" t="s">
        <v>1299</v>
      </c>
    </row>
    <row r="43" spans="1:5" x14ac:dyDescent="0.25">
      <c r="A43" s="287">
        <v>46017</v>
      </c>
      <c r="B43" s="288" t="s">
        <v>1325</v>
      </c>
      <c r="C43" s="289" t="s">
        <v>1334</v>
      </c>
      <c r="D43" s="290">
        <v>2000</v>
      </c>
      <c r="E43" s="291" t="s">
        <v>318</v>
      </c>
    </row>
    <row r="44" spans="1:5" x14ac:dyDescent="0.25">
      <c r="A44" s="287">
        <v>46017</v>
      </c>
      <c r="B44" s="288" t="s">
        <v>1325</v>
      </c>
      <c r="C44" s="289" t="s">
        <v>1335</v>
      </c>
      <c r="D44" s="290">
        <v>8840</v>
      </c>
      <c r="E44" s="291" t="s">
        <v>204</v>
      </c>
    </row>
    <row r="45" spans="1:5" x14ac:dyDescent="0.25">
      <c r="A45" s="292"/>
      <c r="B45" s="292"/>
      <c r="C45" s="292"/>
      <c r="D45" s="292"/>
      <c r="E45" s="292"/>
    </row>
    <row r="46" spans="1:5" x14ac:dyDescent="0.25">
      <c r="A46" s="287">
        <v>46017</v>
      </c>
      <c r="B46" s="288" t="s">
        <v>166</v>
      </c>
      <c r="C46" s="289" t="s">
        <v>1336</v>
      </c>
      <c r="D46" s="290">
        <v>43655</v>
      </c>
      <c r="E46" s="291" t="s">
        <v>1330</v>
      </c>
    </row>
    <row r="47" spans="1:5" x14ac:dyDescent="0.25">
      <c r="A47" s="287">
        <v>46017</v>
      </c>
      <c r="B47" s="288" t="s">
        <v>166</v>
      </c>
      <c r="C47" s="289" t="s">
        <v>1337</v>
      </c>
      <c r="D47" s="290">
        <v>3000</v>
      </c>
      <c r="E47" s="291" t="s">
        <v>1327</v>
      </c>
    </row>
    <row r="48" spans="1:5" x14ac:dyDescent="0.25">
      <c r="A48" s="292"/>
      <c r="B48" s="292"/>
      <c r="C48" s="292"/>
      <c r="D48" s="292"/>
      <c r="E48" s="292"/>
    </row>
    <row r="49" spans="1:5" x14ac:dyDescent="0.25">
      <c r="A49" s="287">
        <v>46017</v>
      </c>
      <c r="B49" s="288" t="s">
        <v>1338</v>
      </c>
      <c r="C49" s="289" t="s">
        <v>1339</v>
      </c>
      <c r="D49" s="290">
        <v>129530</v>
      </c>
      <c r="E49" s="291" t="s">
        <v>14</v>
      </c>
    </row>
    <row r="50" spans="1:5" x14ac:dyDescent="0.25">
      <c r="A50" s="292"/>
      <c r="B50" s="292"/>
      <c r="C50" s="292"/>
      <c r="D50" s="292"/>
      <c r="E50" s="292"/>
    </row>
    <row r="51" spans="1:5" x14ac:dyDescent="0.25">
      <c r="A51" s="287">
        <v>46017</v>
      </c>
      <c r="B51" s="288" t="s">
        <v>1340</v>
      </c>
      <c r="C51" s="289" t="s">
        <v>1341</v>
      </c>
      <c r="D51" s="290">
        <v>36645.800000000003</v>
      </c>
      <c r="E51" s="291" t="s">
        <v>14</v>
      </c>
    </row>
    <row r="52" spans="1:5" x14ac:dyDescent="0.25">
      <c r="A52" s="292"/>
      <c r="B52" s="292"/>
      <c r="C52" s="292"/>
      <c r="D52" s="292"/>
      <c r="E52" s="292"/>
    </row>
    <row r="53" spans="1:5" x14ac:dyDescent="0.25">
      <c r="A53" s="287">
        <v>46017</v>
      </c>
      <c r="B53" s="288" t="s">
        <v>1342</v>
      </c>
      <c r="C53" s="289" t="s">
        <v>1343</v>
      </c>
      <c r="D53" s="290">
        <v>31560</v>
      </c>
      <c r="E53" s="291" t="s">
        <v>204</v>
      </c>
    </row>
    <row r="54" spans="1:5" x14ac:dyDescent="0.25">
      <c r="A54" s="287">
        <v>46017</v>
      </c>
      <c r="B54" s="288" t="s">
        <v>1342</v>
      </c>
      <c r="C54" s="289" t="s">
        <v>1344</v>
      </c>
      <c r="D54" s="290">
        <v>8000</v>
      </c>
      <c r="E54" s="291" t="s">
        <v>318</v>
      </c>
    </row>
    <row r="55" spans="1:5" x14ac:dyDescent="0.25">
      <c r="A55" s="293">
        <v>46017</v>
      </c>
      <c r="B55" s="294" t="s">
        <v>1342</v>
      </c>
      <c r="C55" s="295" t="s">
        <v>1345</v>
      </c>
      <c r="D55" s="296">
        <v>8442</v>
      </c>
      <c r="E55" s="297" t="s">
        <v>47</v>
      </c>
    </row>
    <row r="56" spans="1:5" x14ac:dyDescent="0.25">
      <c r="A56" s="298"/>
      <c r="B56" s="298"/>
      <c r="C56" s="90" t="s">
        <v>1346</v>
      </c>
      <c r="D56" s="299">
        <f>SUM(D3:D55)</f>
        <v>1254814.9000000001</v>
      </c>
      <c r="E56" s="298"/>
    </row>
  </sheetData>
  <mergeCells count="1">
    <mergeCell ref="A1:E1"/>
  </mergeCells>
  <pageMargins left="0.70866141732283472" right="0.39370078740157483" top="0.39370078740157483" bottom="0.3937007874015748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vt:i4>
      </vt:variant>
    </vt:vector>
  </HeadingPairs>
  <TitlesOfParts>
    <vt:vector size="12" baseType="lpstr">
      <vt:lpstr>Сводка</vt:lpstr>
      <vt:lpstr>Банк</vt:lpstr>
      <vt:lpstr>Банк по статьям</vt:lpstr>
      <vt:lpstr>АвОтч</vt:lpstr>
      <vt:lpstr>Касса</vt:lpstr>
      <vt:lpstr>Касса по статьям</vt:lpstr>
      <vt:lpstr>Расх.ордера</vt:lpstr>
      <vt:lpstr>Расходники по статьям</vt:lpstr>
      <vt:lpstr>Вед_Прих.Орд.</vt:lpstr>
      <vt:lpstr>Приходы по статьям</vt:lpstr>
      <vt:lpstr>Обороты по папкам</vt:lpstr>
      <vt:lpstr>Вед_Прих.Орд.!Область_печати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2026-01-24T17:58:27Z</cp:lastPrinted>
  <dcterms:created xsi:type="dcterms:W3CDTF">2025-01-19T15:52:34Z</dcterms:created>
  <dcterms:modified xsi:type="dcterms:W3CDTF">2026-01-24T17:58:29Z</dcterms:modified>
</cp:coreProperties>
</file>